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5480" windowHeight="5610" tabRatio="925" activeTab="0"/>
  </bookViews>
  <sheets>
    <sheet name="JORDANÓW ŚLĄSKI" sheetId="1" r:id="rId1"/>
  </sheets>
  <definedNames>
    <definedName name="_xlnm._FilterDatabase" localSheetId="0" hidden="1">'JORDANÓW ŚLĄSKI'!$A$1:$I$2</definedName>
    <definedName name="eu_1">'JORDANÓW ŚLĄSKI'!$I$111</definedName>
    <definedName name="eu_2">#REF!</definedName>
    <definedName name="ir_1">'JORDANÓW ŚLĄSKI'!#REF!</definedName>
    <definedName name="n_1">'JORDANÓW ŚLĄSKI'!$I$53</definedName>
    <definedName name="n_2">#REF!</definedName>
    <definedName name="_xlnm.Print_Area" localSheetId="0">'JORDANÓW ŚLĄSKI'!$A$1:$I$119</definedName>
    <definedName name="odk_1">'JORDANÓW ŚLĄSKI'!#REF!</definedName>
    <definedName name="odk_2">#REF!</definedName>
    <definedName name="ozn_1">'JORDANÓW ŚLĄSKI'!$I$90</definedName>
    <definedName name="ozn_2">#REF!</definedName>
    <definedName name="p_1">'JORDANÓW ŚLĄSKI'!$I$48</definedName>
    <definedName name="p_2">#REF!</definedName>
    <definedName name="pkp">#REF!</definedName>
    <definedName name="rp_1">'JORDANÓW ŚLĄSKI'!$I$25</definedName>
    <definedName name="rp_2">#REF!</definedName>
    <definedName name="rw_1">'JORDANÓW ŚLĄSKI'!$I$64</definedName>
    <definedName name="rw_2">#REF!</definedName>
    <definedName name="rz_1">'JORDANÓW ŚLĄSKI'!$I$31</definedName>
    <definedName name="rz_2">#REF!</definedName>
    <definedName name="_xlnm.Print_Titles" localSheetId="0">'JORDANÓW ŚLĄSKI'!$1:$2</definedName>
  </definedNames>
  <calcPr fullCalcOnLoad="1"/>
</workbook>
</file>

<file path=xl/comments1.xml><?xml version="1.0" encoding="utf-8"?>
<comments xmlns="http://schemas.openxmlformats.org/spreadsheetml/2006/main">
  <authors>
    <author>Dagmara Wr?bel</author>
  </authors>
  <commentList>
    <comment ref="I119" authorId="0">
      <text>
        <r>
          <rPr>
            <b/>
            <sz val="8"/>
            <rFont val="Tahoma"/>
            <family val="0"/>
          </rPr>
          <t>WPI=1 893 094,44</t>
        </r>
      </text>
    </comment>
  </commentList>
</comments>
</file>

<file path=xl/sharedStrings.xml><?xml version="1.0" encoding="utf-8"?>
<sst xmlns="http://schemas.openxmlformats.org/spreadsheetml/2006/main" count="533" uniqueCount="266">
  <si>
    <t>D.07.00.00</t>
  </si>
  <si>
    <t>I</t>
  </si>
  <si>
    <t>II</t>
  </si>
  <si>
    <t>III</t>
  </si>
  <si>
    <t>D.06.00.00</t>
  </si>
  <si>
    <t>Lp.</t>
  </si>
  <si>
    <t>Ilość</t>
  </si>
  <si>
    <t>Wartość</t>
  </si>
  <si>
    <t>km</t>
  </si>
  <si>
    <t>m</t>
  </si>
  <si>
    <t>szt.</t>
  </si>
  <si>
    <t>D.08.00.00</t>
  </si>
  <si>
    <t>D-08.03.01</t>
  </si>
  <si>
    <t>D-08.05.01</t>
  </si>
  <si>
    <t>Jedn.</t>
  </si>
  <si>
    <t>Wyszczególnienie elementów rozliczeniowych</t>
  </si>
  <si>
    <t>Cena jedn.</t>
  </si>
  <si>
    <t>Kod roboty podst.</t>
  </si>
  <si>
    <t>Podstawa wyceny</t>
  </si>
  <si>
    <r>
      <t>m</t>
    </r>
    <r>
      <rPr>
        <vertAlign val="superscript"/>
        <sz val="8"/>
        <rFont val="Times New Roman"/>
        <family val="1"/>
      </rPr>
      <t>2</t>
    </r>
  </si>
  <si>
    <t>D-01.00.00</t>
  </si>
  <si>
    <t>Kod Specyfikacji Technicznej</t>
  </si>
  <si>
    <t>D-01.01.01</t>
  </si>
  <si>
    <t>011</t>
  </si>
  <si>
    <t xml:space="preserve">BCD III kw. 2004      </t>
  </si>
  <si>
    <t>Odtworzenie trasy i punktów wysokościowych przy liniowych robotach ziemnych (drogi) w terenie równinnym</t>
  </si>
  <si>
    <t>D-01.02.04</t>
  </si>
  <si>
    <t>031</t>
  </si>
  <si>
    <t>3</t>
  </si>
  <si>
    <t>D-02.00.00</t>
  </si>
  <si>
    <t xml:space="preserve">RAZEM  </t>
  </si>
  <si>
    <t>IV</t>
  </si>
  <si>
    <t>D-04.00.00</t>
  </si>
  <si>
    <t>D-04.02.01</t>
  </si>
  <si>
    <t>021</t>
  </si>
  <si>
    <t>D-04.04.02</t>
  </si>
  <si>
    <t>024</t>
  </si>
  <si>
    <t>032</t>
  </si>
  <si>
    <t>022</t>
  </si>
  <si>
    <t>D-04.03.01</t>
  </si>
  <si>
    <t>013</t>
  </si>
  <si>
    <t>014</t>
  </si>
  <si>
    <t>V</t>
  </si>
  <si>
    <t>D-05.00.00</t>
  </si>
  <si>
    <t>D-05.03.05</t>
  </si>
  <si>
    <t>072</t>
  </si>
  <si>
    <t>D-08.02.02</t>
  </si>
  <si>
    <t>062</t>
  </si>
  <si>
    <t>KNNR 6</t>
  </si>
  <si>
    <t>KNR 2-31</t>
  </si>
  <si>
    <t>Rozebranie ław pod krawężniki z betonu</t>
  </si>
  <si>
    <r>
      <t>m</t>
    </r>
    <r>
      <rPr>
        <vertAlign val="superscript"/>
        <sz val="8"/>
        <rFont val="Times New Roman"/>
        <family val="1"/>
      </rPr>
      <t>3</t>
    </r>
  </si>
  <si>
    <t>KNR 4-04</t>
  </si>
  <si>
    <t>201</t>
  </si>
  <si>
    <t>D-02.01.01</t>
  </si>
  <si>
    <t>D-02.03.01</t>
  </si>
  <si>
    <t>D-08.01.01</t>
  </si>
  <si>
    <t>Wykonanie ławy betonowej z oporem pod obrzeża betonowe 8x30</t>
  </si>
  <si>
    <t>D-06.01.03</t>
  </si>
  <si>
    <t>D-06.03.01</t>
  </si>
  <si>
    <t>Wykonanie podsypki pod pobocze z miału kamiennego gr. 10cm</t>
  </si>
  <si>
    <t>VI</t>
  </si>
  <si>
    <t>VII</t>
  </si>
  <si>
    <t>D-05.03.26</t>
  </si>
  <si>
    <t>KNR AT-04</t>
  </si>
  <si>
    <t>D-06.01.01</t>
  </si>
  <si>
    <t>Humusowanie z obsianiem przy grubości wartswy ziemi urodzajnej (humusu) 10 cm z dowozem ziemi urodzajnej z odl. 5 km</t>
  </si>
  <si>
    <t>D-06.04.01</t>
  </si>
  <si>
    <t>Oczyszczenie rowów z namułu z profilowaniem dna i skarp, grubość namułu 20 cm</t>
  </si>
  <si>
    <t>Profilowanie skarp i dna rowów</t>
  </si>
  <si>
    <t>KNNR 1</t>
  </si>
  <si>
    <t>D-07.01.01</t>
  </si>
  <si>
    <t>012</t>
  </si>
  <si>
    <t>D-07.02.01</t>
  </si>
  <si>
    <t>311</t>
  </si>
  <si>
    <t>321</t>
  </si>
  <si>
    <t>Ustawienie słupków do znaków drogowych z rur stalowych o średnicy 50 mm, wraz z wykonaniem i zasypaniem dołów z ubiciem wartstwami (słupki z demontażu)</t>
  </si>
  <si>
    <t>D-04.08.01</t>
  </si>
  <si>
    <t>t</t>
  </si>
  <si>
    <t>081</t>
  </si>
  <si>
    <t>51</t>
  </si>
  <si>
    <t>52</t>
  </si>
  <si>
    <t>60</t>
  </si>
  <si>
    <t>61</t>
  </si>
  <si>
    <t>62</t>
  </si>
  <si>
    <t>64</t>
  </si>
  <si>
    <t>65</t>
  </si>
  <si>
    <t>Wykonanie nawierzchni pobocza z kruszywa naturalnego gr. 15cm</t>
  </si>
  <si>
    <t>Oznakowanie poziome jezdni materiałami cienkowarstwowymi wykonane sposobem mechanicznym</t>
  </si>
  <si>
    <t>68</t>
  </si>
  <si>
    <t>Wykonanie podsypki piaskowej pod ławą betonową obrzeża 30x8 gr. 10 cm</t>
  </si>
  <si>
    <t>71</t>
  </si>
  <si>
    <t>72</t>
  </si>
  <si>
    <t>73</t>
  </si>
  <si>
    <t>75</t>
  </si>
  <si>
    <t>76</t>
  </si>
  <si>
    <t>78</t>
  </si>
  <si>
    <t>79</t>
  </si>
  <si>
    <t>28</t>
  </si>
  <si>
    <t>33</t>
  </si>
  <si>
    <t>34</t>
  </si>
  <si>
    <t>36</t>
  </si>
  <si>
    <t>37</t>
  </si>
  <si>
    <t>38</t>
  </si>
  <si>
    <t>39</t>
  </si>
  <si>
    <t>40</t>
  </si>
  <si>
    <t>43</t>
  </si>
  <si>
    <t>44</t>
  </si>
  <si>
    <t>46</t>
  </si>
  <si>
    <t>74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</si>
  <si>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</si>
  <si>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</si>
  <si>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</si>
  <si>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</si>
  <si>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</si>
  <si>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</si>
  <si>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</si>
  <si>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</si>
  <si>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</si>
  <si>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PODSUMOWANIE KOSZTÓW</t>
  </si>
  <si>
    <t>D-07.02.01a</t>
  </si>
  <si>
    <t>Ustawienie barier zabezpieczających U - 20b</t>
  </si>
  <si>
    <t>Ustawienie barier zabezpieczających U - 20a</t>
  </si>
  <si>
    <t>Demontaż barier zabezpieczających U - 20a</t>
  </si>
  <si>
    <t>Demontaż barier zabezpieczających U - 20b</t>
  </si>
  <si>
    <t>Ustawienie słupków do znaków drogowych</t>
  </si>
  <si>
    <t>Demontaż słupków do znaków drogowych</t>
  </si>
  <si>
    <t xml:space="preserve">Ustawienie tablic znaków drogowych zakazu, nakazu, ostrzegawczych i inf. </t>
  </si>
  <si>
    <t xml:space="preserve">Demontaż tablic znaków drogowych zakazu, nakazu, ostrzegawczych i inf. </t>
  </si>
  <si>
    <t>Koszt zużycia barier zabezpieczających U -20a (materiał)</t>
  </si>
  <si>
    <t>Koszt zużycia zakup barier zabezpieczajcych U - 20b (materiał)</t>
  </si>
  <si>
    <t>Koszt zużycia tablic znaków drogowych zakazu, nakazu, ostrzegawczych i inf.  (materiał)</t>
  </si>
  <si>
    <t>Koszt zużycia słupków do znaków drogowych  (materiał)</t>
  </si>
  <si>
    <t>I kw. Orgbud- Service</t>
  </si>
  <si>
    <t xml:space="preserve">Wykonanie wykopów mechanicznie w gruncie kat. III-IV z możliwością wbudowania w nasyp WYKOP </t>
  </si>
  <si>
    <t xml:space="preserve">Wykonywanie nasypów mechanicznie z gruntu zwykopu wraz z formowaniem i zagęszczaniem nasypu NASYP         </t>
  </si>
  <si>
    <t xml:space="preserve">Wycena VKN Polska </t>
  </si>
  <si>
    <t>KOBRA - elementy scalone</t>
  </si>
  <si>
    <t>organizacja ruchu docelowego</t>
  </si>
  <si>
    <t>organizacja ruchu zastępczego</t>
  </si>
  <si>
    <t>Koszt zużycia barier zabezpieczających U -3d (materiał)</t>
  </si>
  <si>
    <t>Ustawienie barier zabezpieczających U -3d</t>
  </si>
  <si>
    <t>Demontaż barier zabezpieczających U - 3d</t>
  </si>
  <si>
    <t>191</t>
  </si>
  <si>
    <t>232</t>
  </si>
  <si>
    <t>63</t>
  </si>
  <si>
    <t>Ułożenie geowłókniny na całej powierzchni projektowanej nawierzchni drogowej</t>
  </si>
  <si>
    <t>66</t>
  </si>
  <si>
    <t>Przymocowanie do słupków tarcz znaków drogowych odblaskowych - znak A 900</t>
  </si>
  <si>
    <t>69</t>
  </si>
  <si>
    <t xml:space="preserve">Ręczne rozebranie chodników z płytek bet. 50x50 cm </t>
  </si>
  <si>
    <t>Wykonanie i zagęszczanie mechanicznie warstwy z piasku, grubość warstwy 10 cm (chodnik z kostki bet.)</t>
  </si>
  <si>
    <t>Wykonanie warstwy ścieralnej z mieszanki mineralno-asfaltowej, SMA 0/12,8 grubość warstwy po zagęszczeniu 5 cm (droga w całości)</t>
  </si>
  <si>
    <t xml:space="preserve">Wykonanie ławy betonowej z oporem pod krawężniki wystające i obniżone </t>
  </si>
  <si>
    <t>Wykonanie podsypki piaskowej pod ławą betonową krawężnika wystającego i obniżone gr. 10 cm</t>
  </si>
  <si>
    <t>Ustawienie słupków do znaków drogowych z rur stalowych o średnicy 50 mm, wraz z wykonaniem i zasypaniem dołów z ubiciem wartstwami (14-2)</t>
  </si>
  <si>
    <t>Przymocowanie do słupków tarcz znaków drogowych odblaskowych - znak C</t>
  </si>
  <si>
    <t>Przymocowanie do słupków tarcz znaków drogowych odblaskowych - znak D, E, T</t>
  </si>
  <si>
    <t>Oczyszczenie mechaniczne warstw konstrukcyjnych nieulepszonych (droga)</t>
  </si>
  <si>
    <t>Oczyszczenie mechaniczne warstw konstrukcyjnych bitumicznych (droga)</t>
  </si>
  <si>
    <t>Skropienie mechaniczne warstw konstrukcyjnych nieulepszonych emulsją asfaltową (droga)</t>
  </si>
  <si>
    <t>Skropienie mechaniczne warstw konstrukcyjnych ulepszonych emulsją asfaltową (droga )</t>
  </si>
  <si>
    <t>Mechanicznie rozebranie nawierzchni z mieszanek mineralno - bitumicznych gr. 18cm (droga)</t>
  </si>
  <si>
    <t xml:space="preserve">Ręczne rozebranie obrzeży betonowych z wywiezieniem materiałów z rozbiórki na odl. do 5km </t>
  </si>
  <si>
    <t>Ustawienie krawężników betonowych wystających i obniżonycho wymiarach 15x30 cm na podsypce cementowo - piaskowej z wypełnieniem spoin zaprawą cementową (obniżone ze światłem 6 cm) 794,9+119,84=914,74</t>
  </si>
  <si>
    <t>Ustawienie obrzeży betonowych o wymiarach 30x8 cm na podsypce cementowo-piaskowej, spoiny wypełnione zaprawą cementową (wtopione i wystające)  699,5+83,81=783,31</t>
  </si>
  <si>
    <t>Wykonanie chodników z kostki brukowej betonowej o grubości 8 cm szarej na podsypce z miału kamiennego, spoiny wypełnione piaskiem (chodnik wzmocniony + wjazd z kostki bet. )</t>
  </si>
  <si>
    <t>53</t>
  </si>
  <si>
    <t>171</t>
  </si>
  <si>
    <t>Wykonanie ścieków z elementów prefabrykowanych korytkowych grubości 15 cm, ułożonych na podsypce cementowo - piaskowej z wypełnieniem spoin zaprawą cementową</t>
  </si>
  <si>
    <t>Wykonanie podsypki piaskowej pod korytka ściekowe</t>
  </si>
  <si>
    <t>Wykonanie ławy betonowej zwykłej pod korytka ściekowe</t>
  </si>
  <si>
    <t>Wykonanie ławy betonowej z oporem pod krawężniki obnizone 22x30 cm</t>
  </si>
  <si>
    <t>Wykonanie podsypki piaskowej pod ławą betonową krawężnika obnizone 22x30 cm gr. 10 cm</t>
  </si>
  <si>
    <t>90</t>
  </si>
  <si>
    <t>082</t>
  </si>
  <si>
    <t>Ustawienie krawężników betonowych obniżonych i wtopionych o wymiarach 15x22 cm na podsypce cementowo - piaskowej z wypełnieniem spoin zaprawą cementową (światło krawężnika 3 cm) 364,6+35,0 = 399,6</t>
  </si>
  <si>
    <t>Ręczne rozebranie chodników z kostki betonowej brukowej (80% kostki do odzysku, 20% - gruz)</t>
  </si>
  <si>
    <t xml:space="preserve">KNNR 6 </t>
  </si>
  <si>
    <t>Wykonanie chodników z kostki brukowej betonowej o grubości 8 cm szarej na podsypce z miału kamiennego, spoiny wypełnione piaskiem (kostka betonowa z odzysku) (80%100,5 = 80,4 m2)</t>
  </si>
  <si>
    <t>Wykonanie i zagęszczanie mechanicznie warstwy z piasku, grubość warstwy 10 cm (wysepka)</t>
  </si>
  <si>
    <t>Wykonanie wysepki z kostki kamiennej 9/11cm na podsypce z cem-piaskowej, spoiny wypełnione piaskiem (wysepka )</t>
  </si>
  <si>
    <t xml:space="preserve">BCD I kw. 2004 KOBRA     </t>
  </si>
  <si>
    <t>70</t>
  </si>
  <si>
    <t>Przymocowanie do słupków tarcz znaków drogowych odblaskowych (tablice z demontażu)</t>
  </si>
  <si>
    <t>Mechaniczne rozebranie podbudowy tłuczniowej  gr. 30cm  z domieszką ziemi (chodniki bitumiczne)</t>
  </si>
  <si>
    <t xml:space="preserve">Ręczne rozebranie krawężników betonowych na podsypce cementowo-piaskowej </t>
  </si>
  <si>
    <t>Rozebranie  słupków do znaków drogowych (do przeniesienia) (demontaz=3 przeniesienie=3)</t>
  </si>
  <si>
    <t>Zdjęcie tarcz znaków drogowych (demontaz=6 przeniesienie=2)</t>
  </si>
  <si>
    <t>Wykonanie i zagęszczanie mechanicznie warstwy z piasku, grubość warstwy 10 cm (chodnik wzmocniony + wjazd z kostki bet) (332,5+281,88=614,4</t>
  </si>
  <si>
    <t>Ścieki uliczne z kostki betonowej 16x16x14cm na podsypce cementowo-piaskowej (2-rzędowy)</t>
  </si>
  <si>
    <t>Wykonanie ławy betonowej zwykłej pod ściek 2-rzędowy</t>
  </si>
  <si>
    <t>Wykonanie podsypki piaskowej pod ściek 2-rzędowy</t>
  </si>
  <si>
    <t>Wykonanie i zagęszczanie mechanicznie Eko-stabilizacji Rm=2,5 MPa, grubość warstwy 15 cm (droga pełna odbudowa) (3078,0 m2)</t>
  </si>
  <si>
    <t>25</t>
  </si>
  <si>
    <t>26</t>
  </si>
  <si>
    <t>27</t>
  </si>
  <si>
    <t>29</t>
  </si>
  <si>
    <t>30</t>
  </si>
  <si>
    <t>31</t>
  </si>
  <si>
    <t>32</t>
  </si>
  <si>
    <t>35</t>
  </si>
  <si>
    <t>41</t>
  </si>
  <si>
    <t>42</t>
  </si>
  <si>
    <t>45</t>
  </si>
  <si>
    <t>47</t>
  </si>
  <si>
    <t>48</t>
  </si>
  <si>
    <t>49</t>
  </si>
  <si>
    <t>50</t>
  </si>
  <si>
    <t>54</t>
  </si>
  <si>
    <t>55</t>
  </si>
  <si>
    <t>56</t>
  </si>
  <si>
    <t>57</t>
  </si>
  <si>
    <t>58</t>
  </si>
  <si>
    <t>59</t>
  </si>
  <si>
    <t>67</t>
  </si>
  <si>
    <t>87</t>
  </si>
  <si>
    <t>D-04.07.01</t>
  </si>
  <si>
    <t>91</t>
  </si>
  <si>
    <t>92</t>
  </si>
  <si>
    <t>D-04.05.01a</t>
  </si>
  <si>
    <t>D-05.03.01</t>
  </si>
  <si>
    <t>ASORTYMENT ROBÓT: PRZYGOTOWAWCZE, ZIEMNE, POSZERZENIE I WZMOCNIENIE ISTNIEJĄCEJ JEZDNI</t>
  </si>
  <si>
    <t>ROBOTY PRZYGOTOWAWCZE - 45100000-8</t>
  </si>
  <si>
    <t>ROBOTY ZIEMNE - 45100000-8</t>
  </si>
  <si>
    <t>PODBUDOWA -45200000-9</t>
  </si>
  <si>
    <t>NAWIERZCHNIE - 45200000-9</t>
  </si>
  <si>
    <t>ROBOTY WYKOŃCZENIOWE - 45200000-9</t>
  </si>
  <si>
    <t>OZNAKOWANIE DRÓG I URZĄDZENIA BEZPIECZEŃSTWA RUCHU - 45200000-9</t>
  </si>
  <si>
    <t>ELEMENTY ULIC - 45200000-9</t>
  </si>
  <si>
    <t>Wykonanie chodników z kostki brukowej betonowej o grubości 8 cm szarej na podsypce z miału kamiennego, spoiny wypełnione piaskiem (chodnik z kostki bet.) kostka nowa</t>
  </si>
  <si>
    <t>24a</t>
  </si>
  <si>
    <t xml:space="preserve">Profilowanie i zagęszczanie podłoża pod konstrukcję nawierzchni dróg, chodników, wjazdów itp. </t>
  </si>
  <si>
    <t>Wykonywanie podbudowy z kruszywa łamanego o uziarnieniu 0/63 mm stabilizowanego mechanicznie, w-wa górna, gr. w-wy po zageszczeniu 25 cm   (wysepka)</t>
  </si>
  <si>
    <t>Wykonywanie podbudowy z kruszywa łamanego o uziarnieniu 0/63 mm stabilizowanego mechanicznie, w-wa górna, gr. w-wy po zageszczeniu 20 cm   (droga po pełnej rozbiórce)</t>
  </si>
  <si>
    <t>Wykonywanie podbudowy z kruszywa łamanego o uziarnieniu 0/31.5 stabilizowanego mechanicznie, w-wa górna, gr. w-wy po zageszczeniu 10 cm  (chodniki z kostki bet.)</t>
  </si>
  <si>
    <t>Wykonywanie podbudowy z kruszywa łamanego o uziarnieniu 0/31.5 mm stabilizowanego mechanicznie, w-wa górna, gr. w-wy po zageszczeniu 15 cm  (chodnik wzmocniony + wjazdy z kostki bet.)</t>
  </si>
  <si>
    <t>Wykonanie podbudowy z betonu asfaltowego 0/25 gr 9 cm (droga przy pełnej odbudowie)</t>
  </si>
  <si>
    <t>44a</t>
  </si>
  <si>
    <t>Wywóz materiału po oczyszczeniu rowu do punktu utylizacji i składowania odpadów, wybranego przez Wykonawcę</t>
  </si>
  <si>
    <t xml:space="preserve">Wypełnienie taśmą bitumiczną przestrzeni pomiędzy krawęznikem a nawierzchnią (taśma o wym. 5x40 mm) </t>
  </si>
  <si>
    <t>Wypełnienie taśmą bitumiczną przestrzeni pomiędzy rolką a nawierzchnia bitumiczną (taśma o wym. 5x40 mm)</t>
  </si>
  <si>
    <t>Wykonanie warstwy wiążącej z mieszanki mineralno-asfaltowej o uziarnieniu 0/12.8 mm, grubość warstwy po zagęszczeniu 4 cm (droga )</t>
  </si>
  <si>
    <t>VIII</t>
  </si>
  <si>
    <t>REGULACJA WYSOKOŚCIOWA STUDNI, SKRZYNEK- 45200000-9</t>
  </si>
  <si>
    <t>dok. projektowa</t>
  </si>
  <si>
    <t>Regulacja wysokościowa  studni teletechnicznych</t>
  </si>
  <si>
    <t>Regulacja wysokościowa  studni kanalizacyjnych</t>
  </si>
  <si>
    <t xml:space="preserve">Wywóz gruzu na miejsca składowania,  wybranego przez Wykonawcę wraz z kosztami utylizacji  - gruz z rozebrania nawierzchni bitumicznej </t>
  </si>
  <si>
    <t>Mechanicznie rozebranie nawierzchni z mieszanek mineralno - bitumicznych gr. 3cm (chodniki bitumiczne)</t>
  </si>
  <si>
    <t xml:space="preserve">Wywóz gruzu na miejsca składowania,  wybranego przez Wykonawcę wraz z kosztami utylizacji  - z rozebrania nawierzchni bitumicznej </t>
  </si>
  <si>
    <t>Wywóz gruzu na miejsca składowania,  wybranego przez Wykonawcę wraz z kosztami utylizacji  -z rozebrania nawierzchni z kostki bet. gr 8 cm (20%100,05 = 20,1 m2)</t>
  </si>
  <si>
    <t>Wywóz gruzu na miejsca składowania,  wybranego przez Wykonawcę wraz z kosztami utylizacji  -z rozebrania podbudowy tłuczniowejna  z domieszką ziemi (chodniki bitumiczne)</t>
  </si>
  <si>
    <t xml:space="preserve">Wywóz gruzu na miejsca składowania,  wybranego przez Wykonawcę wraz z kosztami utylizacji  - z rozebrania płytek bet. 50x50 cm </t>
  </si>
  <si>
    <t>Wyzwóz gruzu na miejsca składowania,  wybranego przez Wykonawcę wraz z kosztami utylizacji  -z rozbiórki (ława betonowa + krawężnik)</t>
  </si>
  <si>
    <t>Wyzwóz gruzu na miejsca składowania,  wybranego przez Wykonawcę wraz z kosztami utylizacji  - gruz z (obrzeża)</t>
  </si>
  <si>
    <t xml:space="preserve">Wyrównanie istniejącej nawierzchni mieszanką mineralno-asfaltową 0/20 na gr. 0-10 cm </t>
  </si>
  <si>
    <t>Wyrównanie istniejącej nawierzchni mieszanką mineralno-asfaltową 0/25 na gr. 10-20 cm</t>
  </si>
  <si>
    <t>Wyrównanie istniejącej nawierzchni mieszanką mineralno-asfaltową 0/31,5 na gr. 20-30 cm</t>
  </si>
  <si>
    <t xml:space="preserve">Wykonanie dylatacji bitumicznej na połączeniu nawierzchni jezdni z nawierzchnią mostu </t>
  </si>
  <si>
    <t>Wykonanie wykopów mechanicznie w gruncie kat. III-IV z transportem urobku na składowisko wybrane przez Wykonawcę - wraz z kosztami składowania i utylizacji WYKOP 1011,2-102,6 = 908,62</t>
  </si>
  <si>
    <t>Mechaniczne rozebranie kostki kamiennej 9/11 i 18/20 oraz oporników kamiennych  (droga)</t>
  </si>
  <si>
    <t>Wywóz kostki kamiennej na miejsce wskazane przez Zamawiającego na odległość do 20 km</t>
  </si>
  <si>
    <t>KNR 4-05II analogia</t>
  </si>
  <si>
    <t>Czyszczenie kanalizacji deszczowej o zamuleniu do 2/3 i średnicy 250mm</t>
  </si>
  <si>
    <t>Czyszczenie kanalizacji deszczowej o zamuleniu do 2/3 i średnicy 200mm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</si>
</sst>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"/>
    <numFmt numFmtId="169" formatCode="#,##0.0"/>
    <numFmt numFmtId="170" formatCode="0.000000"/>
    <numFmt numFmtId="171" formatCode="0.00000"/>
    <numFmt numFmtId="172" formatCode="0.000"/>
    <numFmt numFmtId="173" formatCode="#,##0.000"/>
    <numFmt numFmtId="174" formatCode="0.000000000"/>
    <numFmt numFmtId="175" formatCode="0.00000000"/>
    <numFmt numFmtId="176" formatCode="0.0000000"/>
  </numFmts>
  <fonts count="14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4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2" borderId="2" xfId="0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/>
    </xf>
    <xf numFmtId="1" fontId="5" fillId="0" borderId="3" xfId="0" applyNumberFormat="1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5" fillId="2" borderId="4" xfId="0" applyNumberFormat="1" applyFont="1" applyFill="1" applyBorder="1" applyAlignment="1">
      <alignment horizontal="center" wrapText="1"/>
    </xf>
    <xf numFmtId="4" fontId="5" fillId="2" borderId="4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168" fontId="6" fillId="0" borderId="1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vertical="top"/>
    </xf>
    <xf numFmtId="0" fontId="6" fillId="0" borderId="8" xfId="0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vertical="top"/>
    </xf>
    <xf numFmtId="0" fontId="11" fillId="0" borderId="8" xfId="0" applyFont="1" applyFill="1" applyBorder="1" applyAlignment="1">
      <alignment vertical="top"/>
    </xf>
    <xf numFmtId="0" fontId="6" fillId="0" borderId="8" xfId="0" applyFont="1" applyFill="1" applyBorder="1" applyAlignment="1">
      <alignment horizontal="center" wrapText="1"/>
    </xf>
    <xf numFmtId="4" fontId="6" fillId="0" borderId="8" xfId="0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5" fillId="2" borderId="11" xfId="0" applyFont="1" applyFill="1" applyBorder="1" applyAlignment="1">
      <alignment horizontal="right" vertical="center" wrapText="1"/>
    </xf>
    <xf numFmtId="0" fontId="10" fillId="2" borderId="12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1" fontId="5" fillId="2" borderId="14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right" vertical="center" wrapText="1"/>
    </xf>
    <xf numFmtId="0" fontId="10" fillId="2" borderId="17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J125"/>
  <sheetViews>
    <sheetView showGridLines="0" tabSelected="1" view="pageBreakPreview" zoomScale="115" zoomScaleNormal="120" zoomScaleSheetLayoutView="115" workbookViewId="0" topLeftCell="A1">
      <pane ySplit="2" topLeftCell="BM3" activePane="bottomLeft" state="frozen"/>
      <selection pane="topLeft" activeCell="A1" sqref="A1"/>
      <selection pane="bottomLeft" activeCell="E103" sqref="E103"/>
    </sheetView>
  </sheetViews>
  <sheetFormatPr defaultColWidth="9.00390625" defaultRowHeight="12.75"/>
  <cols>
    <col min="1" max="1" width="3.75390625" style="14" customWidth="1"/>
    <col min="2" max="2" width="10.00390625" style="21" customWidth="1"/>
    <col min="3" max="3" width="6.25390625" style="19" hidden="1" customWidth="1"/>
    <col min="4" max="4" width="10.125" style="14" customWidth="1"/>
    <col min="5" max="5" width="34.125" style="14" customWidth="1"/>
    <col min="6" max="6" width="5.25390625" style="11" customWidth="1"/>
    <col min="7" max="7" width="9.00390625" style="17" customWidth="1"/>
    <col min="8" max="8" width="10.25390625" style="15" customWidth="1"/>
    <col min="9" max="9" width="15.625" style="15" customWidth="1"/>
    <col min="10" max="10" width="10.00390625" style="29" bestFit="1" customWidth="1"/>
    <col min="11" max="11" width="10.125" style="1" bestFit="1" customWidth="1"/>
    <col min="12" max="13" width="9.125" style="1" customWidth="1"/>
    <col min="14" max="14" width="47.375" style="1" customWidth="1"/>
    <col min="15" max="16384" width="9.125" style="1" customWidth="1"/>
  </cols>
  <sheetData>
    <row r="1" spans="1:9" ht="31.5">
      <c r="A1" s="2" t="s">
        <v>5</v>
      </c>
      <c r="B1" s="2" t="s">
        <v>21</v>
      </c>
      <c r="C1" s="16" t="s">
        <v>17</v>
      </c>
      <c r="D1" s="2" t="s">
        <v>18</v>
      </c>
      <c r="E1" s="2" t="s">
        <v>15</v>
      </c>
      <c r="F1" s="2" t="s">
        <v>14</v>
      </c>
      <c r="G1" s="3" t="s">
        <v>6</v>
      </c>
      <c r="H1" s="3" t="s">
        <v>16</v>
      </c>
      <c r="I1" s="3" t="s">
        <v>7</v>
      </c>
    </row>
    <row r="2" spans="1:9" ht="12.75" thickBot="1">
      <c r="A2" s="24">
        <v>1</v>
      </c>
      <c r="B2" s="24">
        <v>2</v>
      </c>
      <c r="C2" s="24" t="s">
        <v>28</v>
      </c>
      <c r="D2" s="24">
        <v>3</v>
      </c>
      <c r="E2" s="24">
        <v>4</v>
      </c>
      <c r="F2" s="25">
        <v>5</v>
      </c>
      <c r="G2" s="25">
        <v>6</v>
      </c>
      <c r="H2" s="25">
        <v>7</v>
      </c>
      <c r="I2" s="25">
        <v>8</v>
      </c>
    </row>
    <row r="3" spans="1:9" ht="24" customHeight="1" thickTop="1">
      <c r="A3" s="100" t="s">
        <v>222</v>
      </c>
      <c r="B3" s="111"/>
      <c r="C3" s="111"/>
      <c r="D3" s="111"/>
      <c r="E3" s="111"/>
      <c r="F3" s="111"/>
      <c r="G3" s="111"/>
      <c r="H3" s="111"/>
      <c r="I3" s="112"/>
    </row>
    <row r="4" spans="1:9" ht="12">
      <c r="A4" s="72" t="s">
        <v>1</v>
      </c>
      <c r="B4" s="73" t="s">
        <v>20</v>
      </c>
      <c r="C4" s="74"/>
      <c r="D4" s="73"/>
      <c r="E4" s="76" t="s">
        <v>223</v>
      </c>
      <c r="F4" s="22"/>
      <c r="G4" s="12"/>
      <c r="H4" s="23"/>
      <c r="I4" s="13"/>
    </row>
    <row r="5" spans="1:9" ht="23.25" customHeight="1">
      <c r="A5" s="4">
        <v>1</v>
      </c>
      <c r="B5" s="20" t="s">
        <v>22</v>
      </c>
      <c r="C5" s="18" t="s">
        <v>23</v>
      </c>
      <c r="D5" s="5" t="s">
        <v>24</v>
      </c>
      <c r="E5" s="5" t="s">
        <v>25</v>
      </c>
      <c r="F5" s="6" t="s">
        <v>8</v>
      </c>
      <c r="G5" s="7">
        <v>0.6</v>
      </c>
      <c r="H5" s="7"/>
      <c r="I5" s="7"/>
    </row>
    <row r="6" spans="1:9" ht="36" customHeight="1">
      <c r="A6" s="4">
        <v>2</v>
      </c>
      <c r="B6" s="20" t="s">
        <v>26</v>
      </c>
      <c r="C6" s="18"/>
      <c r="D6" s="5" t="s">
        <v>48</v>
      </c>
      <c r="E6" s="5" t="s">
        <v>249</v>
      </c>
      <c r="F6" s="6" t="s">
        <v>19</v>
      </c>
      <c r="G6" s="66">
        <v>1044.2</v>
      </c>
      <c r="H6" s="77"/>
      <c r="I6" s="7"/>
    </row>
    <row r="7" spans="1:9" ht="37.5" customHeight="1">
      <c r="A7" s="4">
        <v>3</v>
      </c>
      <c r="B7" s="20" t="s">
        <v>26</v>
      </c>
      <c r="C7" s="18"/>
      <c r="D7" s="5" t="s">
        <v>52</v>
      </c>
      <c r="E7" s="5" t="s">
        <v>248</v>
      </c>
      <c r="F7" s="6" t="s">
        <v>51</v>
      </c>
      <c r="G7" s="66">
        <f>1044.2*0.03*1.5</f>
        <v>46.989000000000004</v>
      </c>
      <c r="H7" s="7"/>
      <c r="I7" s="7"/>
    </row>
    <row r="8" spans="1:9" ht="25.5" customHeight="1">
      <c r="A8" s="4">
        <v>4</v>
      </c>
      <c r="B8" s="20" t="s">
        <v>26</v>
      </c>
      <c r="C8" s="18"/>
      <c r="D8" s="5" t="s">
        <v>48</v>
      </c>
      <c r="E8" s="5" t="s">
        <v>162</v>
      </c>
      <c r="F8" s="6" t="s">
        <v>19</v>
      </c>
      <c r="G8" s="66">
        <v>2187.7</v>
      </c>
      <c r="H8" s="77"/>
      <c r="I8" s="7"/>
    </row>
    <row r="9" spans="1:9" ht="33.75">
      <c r="A9" s="4">
        <v>5</v>
      </c>
      <c r="B9" s="20" t="s">
        <v>26</v>
      </c>
      <c r="C9" s="18"/>
      <c r="D9" s="5" t="s">
        <v>52</v>
      </c>
      <c r="E9" s="5" t="s">
        <v>250</v>
      </c>
      <c r="F9" s="6" t="s">
        <v>51</v>
      </c>
      <c r="G9" s="66">
        <f>393.79*1.5</f>
        <v>590.6850000000001</v>
      </c>
      <c r="H9" s="7"/>
      <c r="I9" s="7"/>
    </row>
    <row r="10" spans="1:9" ht="24" customHeight="1">
      <c r="A10" s="4">
        <v>6</v>
      </c>
      <c r="B10" s="20" t="s">
        <v>26</v>
      </c>
      <c r="C10" s="18" t="s">
        <v>143</v>
      </c>
      <c r="D10" s="5" t="s">
        <v>24</v>
      </c>
      <c r="E10" s="9" t="s">
        <v>177</v>
      </c>
      <c r="F10" s="6" t="s">
        <v>19</v>
      </c>
      <c r="G10" s="66">
        <v>100.5</v>
      </c>
      <c r="H10" s="7"/>
      <c r="I10" s="7"/>
    </row>
    <row r="11" spans="1:9" ht="45">
      <c r="A11" s="4">
        <v>7</v>
      </c>
      <c r="B11" s="20" t="s">
        <v>26</v>
      </c>
      <c r="C11" s="18"/>
      <c r="D11" s="5" t="s">
        <v>52</v>
      </c>
      <c r="E11" s="5" t="s">
        <v>251</v>
      </c>
      <c r="F11" s="6" t="s">
        <v>51</v>
      </c>
      <c r="G11" s="66">
        <f>1.61*1.5</f>
        <v>2.415</v>
      </c>
      <c r="H11" s="7"/>
      <c r="I11" s="7"/>
    </row>
    <row r="12" spans="1:9" ht="24" customHeight="1">
      <c r="A12" s="4">
        <v>8</v>
      </c>
      <c r="B12" s="20" t="s">
        <v>26</v>
      </c>
      <c r="C12" s="18"/>
      <c r="D12" s="5" t="s">
        <v>178</v>
      </c>
      <c r="E12" s="5" t="s">
        <v>185</v>
      </c>
      <c r="F12" s="6" t="s">
        <v>19</v>
      </c>
      <c r="G12" s="66">
        <v>1044.5</v>
      </c>
      <c r="H12" s="7"/>
      <c r="I12" s="7"/>
    </row>
    <row r="13" spans="1:9" ht="45">
      <c r="A13" s="4">
        <v>9</v>
      </c>
      <c r="B13" s="20" t="s">
        <v>26</v>
      </c>
      <c r="C13" s="18"/>
      <c r="D13" s="5" t="s">
        <v>52</v>
      </c>
      <c r="E13" s="5" t="s">
        <v>252</v>
      </c>
      <c r="F13" s="6" t="s">
        <v>51</v>
      </c>
      <c r="G13" s="66">
        <f>313.35*1.5</f>
        <v>470.02500000000003</v>
      </c>
      <c r="H13" s="7"/>
      <c r="I13" s="7"/>
    </row>
    <row r="14" spans="1:9" ht="22.5" customHeight="1">
      <c r="A14" s="4">
        <v>10</v>
      </c>
      <c r="B14" s="20" t="s">
        <v>26</v>
      </c>
      <c r="C14" s="18"/>
      <c r="D14" s="5" t="s">
        <v>48</v>
      </c>
      <c r="E14" s="5" t="s">
        <v>261</v>
      </c>
      <c r="F14" s="6" t="s">
        <v>19</v>
      </c>
      <c r="G14" s="66">
        <v>2187.7</v>
      </c>
      <c r="H14" s="7"/>
      <c r="I14" s="7"/>
    </row>
    <row r="15" spans="1:9" ht="22.5">
      <c r="A15" s="4">
        <v>11</v>
      </c>
      <c r="B15" s="20" t="s">
        <v>26</v>
      </c>
      <c r="C15" s="18"/>
      <c r="D15" s="5" t="s">
        <v>52</v>
      </c>
      <c r="E15" s="5" t="s">
        <v>262</v>
      </c>
      <c r="F15" s="6" t="s">
        <v>51</v>
      </c>
      <c r="G15" s="66">
        <f>437.54*1.5</f>
        <v>656.3100000000001</v>
      </c>
      <c r="H15" s="7"/>
      <c r="I15" s="7"/>
    </row>
    <row r="16" spans="1:9" ht="13.5" customHeight="1">
      <c r="A16" s="4">
        <v>12</v>
      </c>
      <c r="B16" s="20" t="s">
        <v>26</v>
      </c>
      <c r="C16" s="18" t="s">
        <v>143</v>
      </c>
      <c r="D16" s="5" t="s">
        <v>24</v>
      </c>
      <c r="E16" s="9" t="s">
        <v>150</v>
      </c>
      <c r="F16" s="6" t="s">
        <v>19</v>
      </c>
      <c r="G16" s="66">
        <v>107.7</v>
      </c>
      <c r="H16" s="7"/>
      <c r="I16" s="7"/>
    </row>
    <row r="17" spans="1:9" ht="37.5" customHeight="1">
      <c r="A17" s="4">
        <v>13</v>
      </c>
      <c r="B17" s="20" t="s">
        <v>26</v>
      </c>
      <c r="C17" s="18"/>
      <c r="D17" s="5" t="s">
        <v>52</v>
      </c>
      <c r="E17" s="5" t="s">
        <v>253</v>
      </c>
      <c r="F17" s="6" t="s">
        <v>51</v>
      </c>
      <c r="G17" s="66">
        <f>7.11*1.5</f>
        <v>10.665000000000001</v>
      </c>
      <c r="H17" s="7"/>
      <c r="I17" s="7"/>
    </row>
    <row r="18" spans="1:9" ht="22.5">
      <c r="A18" s="4">
        <v>14</v>
      </c>
      <c r="B18" s="20" t="s">
        <v>26</v>
      </c>
      <c r="C18" s="18" t="s">
        <v>53</v>
      </c>
      <c r="D18" s="5" t="s">
        <v>24</v>
      </c>
      <c r="E18" s="9" t="s">
        <v>186</v>
      </c>
      <c r="F18" s="6" t="s">
        <v>9</v>
      </c>
      <c r="G18" s="66">
        <v>353</v>
      </c>
      <c r="H18" s="7"/>
      <c r="I18" s="7"/>
    </row>
    <row r="19" spans="1:9" ht="12">
      <c r="A19" s="4">
        <v>15</v>
      </c>
      <c r="B19" s="20" t="s">
        <v>26</v>
      </c>
      <c r="C19" s="18"/>
      <c r="D19" s="5" t="s">
        <v>49</v>
      </c>
      <c r="E19" s="9" t="s">
        <v>50</v>
      </c>
      <c r="F19" s="6" t="s">
        <v>51</v>
      </c>
      <c r="G19" s="66">
        <v>28.24</v>
      </c>
      <c r="H19" s="7"/>
      <c r="I19" s="7"/>
    </row>
    <row r="20" spans="1:9" ht="45">
      <c r="A20" s="4">
        <v>17</v>
      </c>
      <c r="B20" s="20" t="s">
        <v>26</v>
      </c>
      <c r="C20" s="18"/>
      <c r="D20" s="5" t="s">
        <v>52</v>
      </c>
      <c r="E20" s="9" t="s">
        <v>254</v>
      </c>
      <c r="F20" s="6" t="s">
        <v>51</v>
      </c>
      <c r="G20" s="66">
        <f>44.12*1.5</f>
        <v>66.17999999999999</v>
      </c>
      <c r="H20" s="7"/>
      <c r="I20" s="7"/>
    </row>
    <row r="21" spans="1:9" ht="27.75" customHeight="1">
      <c r="A21" s="4">
        <v>18</v>
      </c>
      <c r="B21" s="20" t="s">
        <v>26</v>
      </c>
      <c r="C21" s="18" t="s">
        <v>144</v>
      </c>
      <c r="D21" s="5" t="s">
        <v>24</v>
      </c>
      <c r="E21" s="5" t="s">
        <v>163</v>
      </c>
      <c r="F21" s="6" t="s">
        <v>9</v>
      </c>
      <c r="G21" s="66">
        <v>43</v>
      </c>
      <c r="H21" s="7"/>
      <c r="I21" s="7"/>
    </row>
    <row r="22" spans="1:9" ht="37.5" customHeight="1">
      <c r="A22" s="4">
        <v>19</v>
      </c>
      <c r="B22" s="20" t="s">
        <v>26</v>
      </c>
      <c r="C22" s="18"/>
      <c r="D22" s="5" t="s">
        <v>52</v>
      </c>
      <c r="E22" s="9" t="s">
        <v>255</v>
      </c>
      <c r="F22" s="6" t="s">
        <v>51</v>
      </c>
      <c r="G22" s="66">
        <f>1.03*1.5</f>
        <v>1.545</v>
      </c>
      <c r="H22" s="7"/>
      <c r="I22" s="7"/>
    </row>
    <row r="23" spans="1:9" ht="22.5">
      <c r="A23" s="4">
        <v>20</v>
      </c>
      <c r="B23" s="20" t="s">
        <v>26</v>
      </c>
      <c r="C23" s="18" t="s">
        <v>74</v>
      </c>
      <c r="D23" s="5" t="s">
        <v>24</v>
      </c>
      <c r="E23" s="9" t="s">
        <v>187</v>
      </c>
      <c r="F23" s="6" t="s">
        <v>10</v>
      </c>
      <c r="G23" s="28">
        <v>6</v>
      </c>
      <c r="H23" s="7"/>
      <c r="I23" s="7"/>
    </row>
    <row r="24" spans="1:9" ht="26.25" customHeight="1">
      <c r="A24" s="4">
        <v>21</v>
      </c>
      <c r="B24" s="20" t="s">
        <v>26</v>
      </c>
      <c r="C24" s="18" t="s">
        <v>75</v>
      </c>
      <c r="D24" s="5" t="s">
        <v>24</v>
      </c>
      <c r="E24" s="9" t="s">
        <v>188</v>
      </c>
      <c r="F24" s="6" t="s">
        <v>10</v>
      </c>
      <c r="G24" s="28">
        <v>8</v>
      </c>
      <c r="H24" s="7"/>
      <c r="I24" s="7"/>
    </row>
    <row r="25" spans="1:9" ht="12.75" thickBot="1">
      <c r="A25" s="101" t="s">
        <v>30</v>
      </c>
      <c r="B25" s="102"/>
      <c r="C25" s="102"/>
      <c r="D25" s="102"/>
      <c r="E25" s="102"/>
      <c r="F25" s="102"/>
      <c r="G25" s="102"/>
      <c r="H25" s="103"/>
      <c r="I25" s="41"/>
    </row>
    <row r="26" spans="1:9" ht="12">
      <c r="A26" s="30" t="s">
        <v>2</v>
      </c>
      <c r="B26" s="30" t="s">
        <v>29</v>
      </c>
      <c r="C26" s="31"/>
      <c r="D26" s="30"/>
      <c r="E26" s="69" t="s">
        <v>224</v>
      </c>
      <c r="F26" s="47"/>
      <c r="G26" s="48"/>
      <c r="H26" s="49"/>
      <c r="I26" s="49"/>
    </row>
    <row r="27" spans="1:9" ht="48" customHeight="1">
      <c r="A27" s="26">
        <v>22</v>
      </c>
      <c r="B27" s="20" t="s">
        <v>54</v>
      </c>
      <c r="C27" s="18" t="s">
        <v>47</v>
      </c>
      <c r="D27" s="5" t="s">
        <v>24</v>
      </c>
      <c r="E27" s="9" t="s">
        <v>260</v>
      </c>
      <c r="F27" s="6" t="s">
        <v>51</v>
      </c>
      <c r="G27" s="67">
        <v>908.62</v>
      </c>
      <c r="H27" s="7"/>
      <c r="I27" s="7"/>
    </row>
    <row r="28" spans="1:9" ht="36" customHeight="1">
      <c r="A28" s="26">
        <v>23</v>
      </c>
      <c r="B28" s="20" t="s">
        <v>54</v>
      </c>
      <c r="C28" s="18" t="s">
        <v>72</v>
      </c>
      <c r="D28" s="5" t="s">
        <v>24</v>
      </c>
      <c r="E28" s="9" t="s">
        <v>134</v>
      </c>
      <c r="F28" s="6" t="s">
        <v>51</v>
      </c>
      <c r="G28" s="67">
        <v>102.6</v>
      </c>
      <c r="H28" s="7"/>
      <c r="I28" s="7"/>
    </row>
    <row r="29" spans="1:9" ht="33.75">
      <c r="A29" s="26">
        <v>24</v>
      </c>
      <c r="B29" s="20" t="s">
        <v>55</v>
      </c>
      <c r="C29" s="18" t="s">
        <v>23</v>
      </c>
      <c r="D29" s="5" t="s">
        <v>24</v>
      </c>
      <c r="E29" s="50" t="s">
        <v>135</v>
      </c>
      <c r="F29" s="6" t="s">
        <v>51</v>
      </c>
      <c r="G29" s="67">
        <v>102.6</v>
      </c>
      <c r="H29" s="7"/>
      <c r="I29" s="7"/>
    </row>
    <row r="30" spans="1:9" ht="33.75">
      <c r="A30" s="26" t="s">
        <v>231</v>
      </c>
      <c r="B30" s="20" t="s">
        <v>55</v>
      </c>
      <c r="C30" s="18" t="s">
        <v>23</v>
      </c>
      <c r="D30" s="5" t="s">
        <v>24</v>
      </c>
      <c r="E30" s="50" t="s">
        <v>232</v>
      </c>
      <c r="F30" s="6" t="s">
        <v>19</v>
      </c>
      <c r="G30" s="77">
        <v>5233.58</v>
      </c>
      <c r="H30" s="7"/>
      <c r="I30" s="7"/>
    </row>
    <row r="31" spans="1:9" ht="12.75" thickBot="1">
      <c r="A31" s="101" t="s">
        <v>30</v>
      </c>
      <c r="B31" s="102"/>
      <c r="C31" s="102"/>
      <c r="D31" s="102"/>
      <c r="E31" s="102"/>
      <c r="F31" s="102"/>
      <c r="G31" s="102"/>
      <c r="H31" s="103"/>
      <c r="I31" s="41"/>
    </row>
    <row r="32" spans="1:10" s="34" customFormat="1" ht="12">
      <c r="A32" s="30" t="s">
        <v>3</v>
      </c>
      <c r="B32" s="30" t="s">
        <v>32</v>
      </c>
      <c r="C32" s="31"/>
      <c r="D32" s="30"/>
      <c r="E32" s="69" t="s">
        <v>225</v>
      </c>
      <c r="F32" s="32"/>
      <c r="G32" s="33"/>
      <c r="H32" s="33"/>
      <c r="I32" s="33"/>
      <c r="J32" s="29"/>
    </row>
    <row r="33" spans="1:9" ht="46.5" customHeight="1">
      <c r="A33" s="68" t="s">
        <v>194</v>
      </c>
      <c r="B33" s="20" t="s">
        <v>33</v>
      </c>
      <c r="C33" s="18" t="s">
        <v>34</v>
      </c>
      <c r="D33" s="5" t="s">
        <v>24</v>
      </c>
      <c r="E33" s="5" t="s">
        <v>189</v>
      </c>
      <c r="F33" s="6" t="s">
        <v>19</v>
      </c>
      <c r="G33" s="46">
        <v>614.38</v>
      </c>
      <c r="H33" s="7"/>
      <c r="I33" s="7"/>
    </row>
    <row r="34" spans="1:9" ht="27.75" customHeight="1">
      <c r="A34" s="68" t="s">
        <v>195</v>
      </c>
      <c r="B34" s="20" t="s">
        <v>33</v>
      </c>
      <c r="C34" s="18" t="s">
        <v>34</v>
      </c>
      <c r="D34" s="5" t="s">
        <v>24</v>
      </c>
      <c r="E34" s="5" t="s">
        <v>180</v>
      </c>
      <c r="F34" s="6" t="s">
        <v>19</v>
      </c>
      <c r="G34" s="46">
        <v>49</v>
      </c>
      <c r="H34" s="7"/>
      <c r="I34" s="7"/>
    </row>
    <row r="35" spans="1:9" ht="24" customHeight="1">
      <c r="A35" s="68" t="s">
        <v>196</v>
      </c>
      <c r="B35" s="20" t="s">
        <v>33</v>
      </c>
      <c r="C35" s="18" t="s">
        <v>34</v>
      </c>
      <c r="D35" s="5" t="s">
        <v>24</v>
      </c>
      <c r="E35" s="5" t="s">
        <v>151</v>
      </c>
      <c r="F35" s="6" t="s">
        <v>19</v>
      </c>
      <c r="G35" s="46">
        <v>1814.3</v>
      </c>
      <c r="H35" s="7"/>
      <c r="I35" s="7"/>
    </row>
    <row r="36" spans="1:9" ht="25.5" customHeight="1">
      <c r="A36" s="68" t="s">
        <v>98</v>
      </c>
      <c r="B36" s="20" t="s">
        <v>39</v>
      </c>
      <c r="C36" s="18" t="s">
        <v>40</v>
      </c>
      <c r="D36" s="5" t="s">
        <v>24</v>
      </c>
      <c r="E36" s="5" t="s">
        <v>158</v>
      </c>
      <c r="F36" s="6" t="s">
        <v>19</v>
      </c>
      <c r="G36" s="46">
        <v>3078.8</v>
      </c>
      <c r="H36" s="7"/>
      <c r="I36" s="7"/>
    </row>
    <row r="37" spans="1:9" ht="27.75" customHeight="1">
      <c r="A37" s="68" t="s">
        <v>197</v>
      </c>
      <c r="B37" s="20" t="s">
        <v>39</v>
      </c>
      <c r="C37" s="18" t="s">
        <v>27</v>
      </c>
      <c r="D37" s="5" t="s">
        <v>24</v>
      </c>
      <c r="E37" s="5" t="s">
        <v>160</v>
      </c>
      <c r="F37" s="6" t="s">
        <v>19</v>
      </c>
      <c r="G37" s="46">
        <f>3078.8</f>
        <v>3078.8</v>
      </c>
      <c r="H37" s="7"/>
      <c r="I37" s="7"/>
    </row>
    <row r="38" spans="1:9" ht="27" customHeight="1">
      <c r="A38" s="68" t="s">
        <v>198</v>
      </c>
      <c r="B38" s="20" t="s">
        <v>39</v>
      </c>
      <c r="C38" s="18" t="s">
        <v>41</v>
      </c>
      <c r="D38" s="5" t="s">
        <v>24</v>
      </c>
      <c r="E38" s="5" t="s">
        <v>159</v>
      </c>
      <c r="F38" s="6" t="s">
        <v>19</v>
      </c>
      <c r="G38" s="46">
        <f>3078.8*2</f>
        <v>6157.6</v>
      </c>
      <c r="H38" s="7"/>
      <c r="I38" s="7"/>
    </row>
    <row r="39" spans="1:9" ht="29.25" customHeight="1">
      <c r="A39" s="68" t="s">
        <v>199</v>
      </c>
      <c r="B39" s="20" t="s">
        <v>39</v>
      </c>
      <c r="C39" s="18" t="s">
        <v>37</v>
      </c>
      <c r="D39" s="5" t="s">
        <v>24</v>
      </c>
      <c r="E39" s="5" t="s">
        <v>161</v>
      </c>
      <c r="F39" s="6" t="s">
        <v>19</v>
      </c>
      <c r="G39" s="46">
        <f>4689*2</f>
        <v>9378</v>
      </c>
      <c r="H39" s="7"/>
      <c r="I39" s="7"/>
    </row>
    <row r="40" spans="1:9" ht="49.5" customHeight="1">
      <c r="A40" s="68" t="s">
        <v>200</v>
      </c>
      <c r="B40" s="20" t="s">
        <v>35</v>
      </c>
      <c r="C40" s="18" t="s">
        <v>36</v>
      </c>
      <c r="D40" s="5" t="s">
        <v>24</v>
      </c>
      <c r="E40" s="5" t="s">
        <v>233</v>
      </c>
      <c r="F40" s="6" t="s">
        <v>19</v>
      </c>
      <c r="G40" s="46">
        <v>49</v>
      </c>
      <c r="H40" s="7"/>
      <c r="I40" s="7"/>
    </row>
    <row r="41" spans="1:9" ht="55.5" customHeight="1">
      <c r="A41" s="68" t="s">
        <v>99</v>
      </c>
      <c r="B41" s="20" t="s">
        <v>35</v>
      </c>
      <c r="C41" s="18" t="s">
        <v>36</v>
      </c>
      <c r="D41" s="5" t="s">
        <v>24</v>
      </c>
      <c r="E41" s="5" t="s">
        <v>234</v>
      </c>
      <c r="F41" s="6" t="s">
        <v>19</v>
      </c>
      <c r="G41" s="46">
        <v>3078.8</v>
      </c>
      <c r="H41" s="7"/>
      <c r="I41" s="7"/>
    </row>
    <row r="42" spans="1:9" ht="45.75" customHeight="1">
      <c r="A42" s="68" t="s">
        <v>100</v>
      </c>
      <c r="B42" s="20" t="s">
        <v>35</v>
      </c>
      <c r="C42" s="18" t="s">
        <v>36</v>
      </c>
      <c r="D42" s="5" t="s">
        <v>24</v>
      </c>
      <c r="E42" s="5" t="s">
        <v>236</v>
      </c>
      <c r="F42" s="6" t="s">
        <v>19</v>
      </c>
      <c r="G42" s="46">
        <v>614.38</v>
      </c>
      <c r="H42" s="7"/>
      <c r="I42" s="7"/>
    </row>
    <row r="43" spans="1:9" ht="53.25" customHeight="1">
      <c r="A43" s="68" t="s">
        <v>201</v>
      </c>
      <c r="B43" s="20" t="s">
        <v>35</v>
      </c>
      <c r="C43" s="18" t="s">
        <v>36</v>
      </c>
      <c r="D43" s="5" t="s">
        <v>24</v>
      </c>
      <c r="E43" s="5" t="s">
        <v>235</v>
      </c>
      <c r="F43" s="6" t="s">
        <v>19</v>
      </c>
      <c r="G43" s="46">
        <v>1814.3</v>
      </c>
      <c r="H43" s="7"/>
      <c r="I43" s="7"/>
    </row>
    <row r="44" spans="1:9" ht="36" customHeight="1">
      <c r="A44" s="68" t="s">
        <v>101</v>
      </c>
      <c r="B44" s="20" t="s">
        <v>217</v>
      </c>
      <c r="C44" s="18"/>
      <c r="D44" s="5" t="s">
        <v>137</v>
      </c>
      <c r="E44" s="5" t="s">
        <v>237</v>
      </c>
      <c r="F44" s="6" t="s">
        <v>19</v>
      </c>
      <c r="G44" s="46">
        <v>3078.8</v>
      </c>
      <c r="H44" s="7"/>
      <c r="I44" s="7"/>
    </row>
    <row r="45" spans="1:9" ht="22.5">
      <c r="A45" s="68" t="s">
        <v>102</v>
      </c>
      <c r="B45" s="20" t="s">
        <v>77</v>
      </c>
      <c r="C45" s="18" t="s">
        <v>23</v>
      </c>
      <c r="D45" s="5" t="s">
        <v>48</v>
      </c>
      <c r="E45" s="5" t="s">
        <v>256</v>
      </c>
      <c r="F45" s="6" t="s">
        <v>78</v>
      </c>
      <c r="G45" s="67">
        <v>249.83</v>
      </c>
      <c r="H45" s="7"/>
      <c r="I45" s="7"/>
    </row>
    <row r="46" spans="1:9" ht="22.5">
      <c r="A46" s="68" t="s">
        <v>103</v>
      </c>
      <c r="B46" s="20" t="s">
        <v>77</v>
      </c>
      <c r="C46" s="18" t="s">
        <v>23</v>
      </c>
      <c r="D46" s="5" t="s">
        <v>48</v>
      </c>
      <c r="E46" s="5" t="s">
        <v>257</v>
      </c>
      <c r="F46" s="6" t="s">
        <v>78</v>
      </c>
      <c r="G46" s="67">
        <v>97</v>
      </c>
      <c r="H46" s="7"/>
      <c r="I46" s="7"/>
    </row>
    <row r="47" spans="1:9" ht="34.5" customHeight="1">
      <c r="A47" s="68" t="s">
        <v>104</v>
      </c>
      <c r="B47" s="20" t="s">
        <v>77</v>
      </c>
      <c r="C47" s="18" t="s">
        <v>23</v>
      </c>
      <c r="D47" s="5" t="s">
        <v>48</v>
      </c>
      <c r="E47" s="5" t="s">
        <v>258</v>
      </c>
      <c r="F47" s="6" t="s">
        <v>78</v>
      </c>
      <c r="G47" s="67">
        <v>9.38</v>
      </c>
      <c r="H47" s="7"/>
      <c r="I47" s="7"/>
    </row>
    <row r="48" spans="1:9" ht="14.25" customHeight="1" thickBot="1">
      <c r="A48" s="97" t="s">
        <v>30</v>
      </c>
      <c r="B48" s="98"/>
      <c r="C48" s="98"/>
      <c r="D48" s="98"/>
      <c r="E48" s="98"/>
      <c r="F48" s="98"/>
      <c r="G48" s="98"/>
      <c r="H48" s="99"/>
      <c r="I48" s="40"/>
    </row>
    <row r="49" spans="1:9" ht="12">
      <c r="A49" s="74" t="s">
        <v>31</v>
      </c>
      <c r="B49" s="73" t="s">
        <v>43</v>
      </c>
      <c r="C49" s="74"/>
      <c r="D49" s="73"/>
      <c r="E49" s="76" t="s">
        <v>226</v>
      </c>
      <c r="F49" s="113"/>
      <c r="G49" s="12"/>
      <c r="H49" s="13"/>
      <c r="I49" s="13"/>
    </row>
    <row r="50" spans="1:9" ht="33.75">
      <c r="A50" s="68" t="s">
        <v>105</v>
      </c>
      <c r="B50" s="20" t="s">
        <v>44</v>
      </c>
      <c r="C50" s="18" t="s">
        <v>45</v>
      </c>
      <c r="D50" s="5" t="s">
        <v>24</v>
      </c>
      <c r="E50" s="5" t="s">
        <v>152</v>
      </c>
      <c r="F50" s="6" t="s">
        <v>19</v>
      </c>
      <c r="G50" s="46">
        <v>4649</v>
      </c>
      <c r="H50" s="77"/>
      <c r="I50" s="7"/>
    </row>
    <row r="51" spans="1:9" ht="33.75">
      <c r="A51" s="68" t="s">
        <v>202</v>
      </c>
      <c r="B51" s="20" t="s">
        <v>44</v>
      </c>
      <c r="C51" s="18" t="s">
        <v>37</v>
      </c>
      <c r="D51" s="5" t="s">
        <v>24</v>
      </c>
      <c r="E51" s="5" t="s">
        <v>242</v>
      </c>
      <c r="F51" s="6" t="s">
        <v>19</v>
      </c>
      <c r="G51" s="46">
        <v>1570.02</v>
      </c>
      <c r="H51" s="7"/>
      <c r="I51" s="7"/>
    </row>
    <row r="52" spans="1:9" ht="22.5">
      <c r="A52" s="68" t="s">
        <v>203</v>
      </c>
      <c r="B52" s="20" t="s">
        <v>63</v>
      </c>
      <c r="C52" s="18"/>
      <c r="D52" s="5" t="s">
        <v>64</v>
      </c>
      <c r="E52" s="9" t="s">
        <v>146</v>
      </c>
      <c r="F52" s="6" t="s">
        <v>19</v>
      </c>
      <c r="G52" s="67">
        <v>630</v>
      </c>
      <c r="H52" s="77"/>
      <c r="I52" s="7"/>
    </row>
    <row r="53" spans="1:9" ht="12.75" thickBot="1">
      <c r="A53" s="97" t="s">
        <v>30</v>
      </c>
      <c r="B53" s="98"/>
      <c r="C53" s="98"/>
      <c r="D53" s="98"/>
      <c r="E53" s="98"/>
      <c r="F53" s="98"/>
      <c r="G53" s="98"/>
      <c r="H53" s="99"/>
      <c r="I53" s="40"/>
    </row>
    <row r="54" spans="1:9" ht="12">
      <c r="A54" s="70" t="s">
        <v>42</v>
      </c>
      <c r="B54" s="71" t="s">
        <v>4</v>
      </c>
      <c r="C54" s="70"/>
      <c r="D54" s="71"/>
      <c r="E54" s="75" t="s">
        <v>227</v>
      </c>
      <c r="F54" s="37"/>
      <c r="G54" s="38"/>
      <c r="H54" s="39"/>
      <c r="I54" s="39"/>
    </row>
    <row r="55" spans="1:9" ht="35.25" customHeight="1">
      <c r="A55" s="84" t="s">
        <v>106</v>
      </c>
      <c r="B55" s="20" t="s">
        <v>220</v>
      </c>
      <c r="C55" s="85"/>
      <c r="D55" s="5" t="s">
        <v>136</v>
      </c>
      <c r="E55" s="5" t="s">
        <v>193</v>
      </c>
      <c r="F55" s="6" t="s">
        <v>51</v>
      </c>
      <c r="G55" s="67">
        <v>461.7</v>
      </c>
      <c r="H55" s="77"/>
      <c r="I55" s="77"/>
    </row>
    <row r="56" spans="1:9" ht="12">
      <c r="A56" s="36" t="s">
        <v>107</v>
      </c>
      <c r="B56" s="20" t="s">
        <v>65</v>
      </c>
      <c r="C56" s="36"/>
      <c r="D56" s="5" t="s">
        <v>70</v>
      </c>
      <c r="E56" s="9" t="s">
        <v>69</v>
      </c>
      <c r="F56" s="6" t="s">
        <v>19</v>
      </c>
      <c r="G56" s="67">
        <v>166</v>
      </c>
      <c r="H56" s="77"/>
      <c r="I56" s="77"/>
    </row>
    <row r="57" spans="1:9" ht="33.75">
      <c r="A57" s="36" t="s">
        <v>238</v>
      </c>
      <c r="B57" s="20" t="s">
        <v>65</v>
      </c>
      <c r="C57" s="36"/>
      <c r="D57" s="5"/>
      <c r="E57" s="9" t="s">
        <v>239</v>
      </c>
      <c r="F57" s="6" t="s">
        <v>51</v>
      </c>
      <c r="G57" s="67">
        <v>33</v>
      </c>
      <c r="H57" s="77"/>
      <c r="I57" s="77"/>
    </row>
    <row r="58" spans="1:9" ht="22.5">
      <c r="A58" s="36" t="s">
        <v>204</v>
      </c>
      <c r="B58" s="20" t="s">
        <v>59</v>
      </c>
      <c r="C58" s="18"/>
      <c r="D58" s="5" t="s">
        <v>48</v>
      </c>
      <c r="E58" s="5" t="s">
        <v>87</v>
      </c>
      <c r="F58" s="6" t="s">
        <v>19</v>
      </c>
      <c r="G58" s="46">
        <v>202.64</v>
      </c>
      <c r="H58" s="7"/>
      <c r="I58" s="77"/>
    </row>
    <row r="59" spans="1:9" ht="22.5">
      <c r="A59" s="27" t="s">
        <v>108</v>
      </c>
      <c r="B59" s="20" t="s">
        <v>59</v>
      </c>
      <c r="C59" s="18"/>
      <c r="D59" s="5" t="s">
        <v>49</v>
      </c>
      <c r="E59" s="5" t="s">
        <v>60</v>
      </c>
      <c r="F59" s="6" t="s">
        <v>19</v>
      </c>
      <c r="G59" s="46">
        <v>202.64</v>
      </c>
      <c r="H59" s="7"/>
      <c r="I59" s="77"/>
    </row>
    <row r="60" spans="1:9" ht="22.5">
      <c r="A60" s="36" t="s">
        <v>205</v>
      </c>
      <c r="B60" s="20" t="s">
        <v>67</v>
      </c>
      <c r="C60" s="18" t="s">
        <v>34</v>
      </c>
      <c r="D60" s="5" t="s">
        <v>24</v>
      </c>
      <c r="E60" s="5" t="s">
        <v>68</v>
      </c>
      <c r="F60" s="6" t="s">
        <v>9</v>
      </c>
      <c r="G60" s="46">
        <v>82</v>
      </c>
      <c r="H60" s="7"/>
      <c r="I60" s="77"/>
    </row>
    <row r="61" spans="1:9" ht="33.75">
      <c r="A61" s="27" t="s">
        <v>206</v>
      </c>
      <c r="B61" s="20"/>
      <c r="C61" s="18"/>
      <c r="D61" s="5"/>
      <c r="E61" s="5" t="s">
        <v>240</v>
      </c>
      <c r="F61" s="6" t="s">
        <v>9</v>
      </c>
      <c r="G61" s="46">
        <v>291.74</v>
      </c>
      <c r="H61" s="7"/>
      <c r="I61" s="77"/>
    </row>
    <row r="62" spans="1:9" ht="33.75">
      <c r="A62" s="27" t="s">
        <v>207</v>
      </c>
      <c r="B62" s="20"/>
      <c r="C62" s="18"/>
      <c r="D62" s="5"/>
      <c r="E62" s="5" t="s">
        <v>241</v>
      </c>
      <c r="F62" s="6" t="s">
        <v>9</v>
      </c>
      <c r="G62" s="46">
        <v>1024.6</v>
      </c>
      <c r="H62" s="7"/>
      <c r="I62" s="77"/>
    </row>
    <row r="63" spans="1:9" ht="33.75">
      <c r="A63" s="36" t="s">
        <v>208</v>
      </c>
      <c r="B63" s="44" t="s">
        <v>65</v>
      </c>
      <c r="C63" s="36" t="s">
        <v>38</v>
      </c>
      <c r="D63" s="9" t="s">
        <v>24</v>
      </c>
      <c r="E63" s="9" t="s">
        <v>66</v>
      </c>
      <c r="F63" s="42" t="s">
        <v>19</v>
      </c>
      <c r="G63" s="67">
        <v>1240.98</v>
      </c>
      <c r="H63" s="43"/>
      <c r="I63" s="43"/>
    </row>
    <row r="64" spans="1:9" ht="12.75" thickBot="1">
      <c r="A64" s="97" t="s">
        <v>30</v>
      </c>
      <c r="B64" s="98"/>
      <c r="C64" s="98"/>
      <c r="D64" s="98"/>
      <c r="E64" s="98"/>
      <c r="F64" s="98"/>
      <c r="G64" s="98"/>
      <c r="H64" s="99"/>
      <c r="I64" s="40"/>
    </row>
    <row r="65" spans="1:9" ht="21">
      <c r="A65" s="70" t="s">
        <v>61</v>
      </c>
      <c r="B65" s="71" t="s">
        <v>0</v>
      </c>
      <c r="C65" s="70"/>
      <c r="D65" s="71"/>
      <c r="E65" s="75" t="s">
        <v>228</v>
      </c>
      <c r="F65" s="37"/>
      <c r="G65" s="38"/>
      <c r="H65" s="39"/>
      <c r="I65" s="39"/>
    </row>
    <row r="66" spans="1:9" ht="12">
      <c r="A66" s="78"/>
      <c r="B66" s="79"/>
      <c r="C66" s="78"/>
      <c r="D66" s="79"/>
      <c r="E66" s="75" t="s">
        <v>138</v>
      </c>
      <c r="F66" s="80"/>
      <c r="G66" s="81"/>
      <c r="H66" s="82"/>
      <c r="I66" s="82"/>
    </row>
    <row r="67" spans="1:9" ht="33.75">
      <c r="A67" s="36" t="s">
        <v>80</v>
      </c>
      <c r="B67" s="44" t="s">
        <v>71</v>
      </c>
      <c r="C67" s="36" t="s">
        <v>72</v>
      </c>
      <c r="D67" s="5" t="s">
        <v>24</v>
      </c>
      <c r="E67" s="9" t="s">
        <v>88</v>
      </c>
      <c r="F67" s="6" t="s">
        <v>19</v>
      </c>
      <c r="G67" s="67">
        <v>130.64</v>
      </c>
      <c r="H67" s="77"/>
      <c r="I67" s="77"/>
    </row>
    <row r="68" spans="1:9" ht="36.75" customHeight="1">
      <c r="A68" s="36" t="s">
        <v>81</v>
      </c>
      <c r="B68" s="44" t="s">
        <v>73</v>
      </c>
      <c r="C68" s="36" t="s">
        <v>23</v>
      </c>
      <c r="D68" s="5" t="s">
        <v>24</v>
      </c>
      <c r="E68" s="9" t="s">
        <v>155</v>
      </c>
      <c r="F68" s="42" t="s">
        <v>10</v>
      </c>
      <c r="G68" s="45">
        <v>11</v>
      </c>
      <c r="H68" s="77"/>
      <c r="I68" s="77"/>
    </row>
    <row r="69" spans="1:9" ht="22.5">
      <c r="A69" s="36" t="s">
        <v>167</v>
      </c>
      <c r="B69" s="44" t="s">
        <v>73</v>
      </c>
      <c r="C69" s="36" t="s">
        <v>27</v>
      </c>
      <c r="D69" s="5" t="s">
        <v>24</v>
      </c>
      <c r="E69" s="9" t="s">
        <v>148</v>
      </c>
      <c r="F69" s="42" t="s">
        <v>10</v>
      </c>
      <c r="G69" s="45">
        <v>2</v>
      </c>
      <c r="H69" s="77"/>
      <c r="I69" s="77"/>
    </row>
    <row r="70" spans="1:9" ht="22.5">
      <c r="A70" s="36" t="s">
        <v>209</v>
      </c>
      <c r="B70" s="44" t="s">
        <v>73</v>
      </c>
      <c r="C70" s="36" t="s">
        <v>79</v>
      </c>
      <c r="D70" s="5" t="s">
        <v>24</v>
      </c>
      <c r="E70" s="9" t="s">
        <v>156</v>
      </c>
      <c r="F70" s="42" t="s">
        <v>10</v>
      </c>
      <c r="G70" s="45">
        <v>8</v>
      </c>
      <c r="H70" s="77"/>
      <c r="I70" s="77"/>
    </row>
    <row r="71" spans="1:9" ht="22.5">
      <c r="A71" s="36" t="s">
        <v>210</v>
      </c>
      <c r="B71" s="44" t="s">
        <v>73</v>
      </c>
      <c r="C71" s="36" t="s">
        <v>79</v>
      </c>
      <c r="D71" s="5" t="s">
        <v>24</v>
      </c>
      <c r="E71" s="9" t="s">
        <v>157</v>
      </c>
      <c r="F71" s="42" t="s">
        <v>10</v>
      </c>
      <c r="G71" s="45">
        <v>6</v>
      </c>
      <c r="H71" s="77"/>
      <c r="I71" s="77"/>
    </row>
    <row r="72" spans="1:9" ht="22.5">
      <c r="A72" s="36" t="s">
        <v>211</v>
      </c>
      <c r="B72" s="44" t="s">
        <v>73</v>
      </c>
      <c r="C72" s="36"/>
      <c r="D72" s="5" t="s">
        <v>48</v>
      </c>
      <c r="E72" s="9" t="s">
        <v>184</v>
      </c>
      <c r="F72" s="42" t="s">
        <v>10</v>
      </c>
      <c r="G72" s="45">
        <v>2</v>
      </c>
      <c r="H72" s="77"/>
      <c r="I72" s="77"/>
    </row>
    <row r="73" spans="1:9" ht="45">
      <c r="A73" s="36" t="s">
        <v>212</v>
      </c>
      <c r="B73" s="44" t="s">
        <v>73</v>
      </c>
      <c r="C73" s="36"/>
      <c r="D73" s="5" t="s">
        <v>48</v>
      </c>
      <c r="E73" s="9" t="s">
        <v>76</v>
      </c>
      <c r="F73" s="42" t="s">
        <v>10</v>
      </c>
      <c r="G73" s="45">
        <v>2</v>
      </c>
      <c r="H73" s="77"/>
      <c r="I73" s="77"/>
    </row>
    <row r="74" spans="1:9" ht="12">
      <c r="A74" s="36"/>
      <c r="B74" s="44"/>
      <c r="C74" s="36"/>
      <c r="D74" s="5"/>
      <c r="E74" s="83" t="s">
        <v>139</v>
      </c>
      <c r="F74" s="42"/>
      <c r="G74" s="45"/>
      <c r="H74" s="77"/>
      <c r="I74" s="77"/>
    </row>
    <row r="75" spans="1:9" ht="23.25" customHeight="1">
      <c r="A75" s="36" t="s">
        <v>213</v>
      </c>
      <c r="B75" s="44" t="s">
        <v>120</v>
      </c>
      <c r="C75" s="36"/>
      <c r="D75" s="5" t="s">
        <v>133</v>
      </c>
      <c r="E75" s="9" t="s">
        <v>140</v>
      </c>
      <c r="F75" s="42" t="s">
        <v>10</v>
      </c>
      <c r="G75" s="45">
        <v>15</v>
      </c>
      <c r="H75" s="77"/>
      <c r="I75" s="77"/>
    </row>
    <row r="76" spans="1:9" ht="22.5">
      <c r="A76" s="36" t="s">
        <v>214</v>
      </c>
      <c r="B76" s="44" t="s">
        <v>120</v>
      </c>
      <c r="C76" s="36"/>
      <c r="D76" s="5" t="s">
        <v>133</v>
      </c>
      <c r="E76" s="9" t="s">
        <v>129</v>
      </c>
      <c r="F76" s="42" t="s">
        <v>10</v>
      </c>
      <c r="G76" s="45">
        <v>182</v>
      </c>
      <c r="H76" s="77"/>
      <c r="I76" s="77"/>
    </row>
    <row r="77" spans="1:9" ht="22.5">
      <c r="A77" s="36" t="s">
        <v>82</v>
      </c>
      <c r="B77" s="44" t="s">
        <v>120</v>
      </c>
      <c r="C77" s="36"/>
      <c r="D77" s="5" t="s">
        <v>133</v>
      </c>
      <c r="E77" s="9" t="s">
        <v>130</v>
      </c>
      <c r="F77" s="42" t="s">
        <v>10</v>
      </c>
      <c r="G77" s="45">
        <v>32</v>
      </c>
      <c r="H77" s="77"/>
      <c r="I77" s="77"/>
    </row>
    <row r="78" spans="1:9" ht="22.5">
      <c r="A78" s="36" t="s">
        <v>83</v>
      </c>
      <c r="B78" s="44" t="s">
        <v>120</v>
      </c>
      <c r="C78" s="36"/>
      <c r="D78" s="5" t="s">
        <v>133</v>
      </c>
      <c r="E78" s="9" t="s">
        <v>131</v>
      </c>
      <c r="F78" s="42" t="s">
        <v>10</v>
      </c>
      <c r="G78" s="45">
        <v>12</v>
      </c>
      <c r="H78" s="77"/>
      <c r="I78" s="77"/>
    </row>
    <row r="79" spans="1:9" ht="22.5">
      <c r="A79" s="36" t="s">
        <v>84</v>
      </c>
      <c r="B79" s="44" t="s">
        <v>120</v>
      </c>
      <c r="C79" s="36"/>
      <c r="D79" s="5" t="s">
        <v>133</v>
      </c>
      <c r="E79" s="9" t="s">
        <v>132</v>
      </c>
      <c r="F79" s="42" t="s">
        <v>10</v>
      </c>
      <c r="G79" s="45">
        <v>6</v>
      </c>
      <c r="H79" s="77"/>
      <c r="I79" s="77"/>
    </row>
    <row r="80" spans="1:9" ht="22.5">
      <c r="A80" s="36" t="s">
        <v>145</v>
      </c>
      <c r="B80" s="44" t="s">
        <v>120</v>
      </c>
      <c r="C80" s="36"/>
      <c r="D80" s="5" t="s">
        <v>133</v>
      </c>
      <c r="E80" s="9" t="s">
        <v>141</v>
      </c>
      <c r="F80" s="42" t="s">
        <v>10</v>
      </c>
      <c r="G80" s="45">
        <v>104</v>
      </c>
      <c r="H80" s="77"/>
      <c r="I80" s="77"/>
    </row>
    <row r="81" spans="1:9" ht="22.5">
      <c r="A81" s="36" t="s">
        <v>85</v>
      </c>
      <c r="B81" s="44" t="s">
        <v>120</v>
      </c>
      <c r="C81" s="36"/>
      <c r="D81" s="5" t="s">
        <v>133</v>
      </c>
      <c r="E81" s="9" t="s">
        <v>142</v>
      </c>
      <c r="F81" s="42" t="s">
        <v>10</v>
      </c>
      <c r="G81" s="45">
        <v>104</v>
      </c>
      <c r="H81" s="77"/>
      <c r="I81" s="77"/>
    </row>
    <row r="82" spans="1:9" ht="22.5">
      <c r="A82" s="36" t="s">
        <v>86</v>
      </c>
      <c r="B82" s="44" t="s">
        <v>120</v>
      </c>
      <c r="C82" s="36"/>
      <c r="D82" s="5" t="s">
        <v>133</v>
      </c>
      <c r="E82" s="9" t="s">
        <v>122</v>
      </c>
      <c r="F82" s="42" t="s">
        <v>10</v>
      </c>
      <c r="G82" s="45">
        <v>1973</v>
      </c>
      <c r="H82" s="77"/>
      <c r="I82" s="77"/>
    </row>
    <row r="83" spans="1:9" ht="22.5">
      <c r="A83" s="36" t="s">
        <v>147</v>
      </c>
      <c r="B83" s="44" t="s">
        <v>120</v>
      </c>
      <c r="C83" s="36"/>
      <c r="D83" s="5" t="s">
        <v>133</v>
      </c>
      <c r="E83" s="9" t="s">
        <v>123</v>
      </c>
      <c r="F83" s="42" t="s">
        <v>10</v>
      </c>
      <c r="G83" s="45">
        <v>1973</v>
      </c>
      <c r="H83" s="77"/>
      <c r="I83" s="77"/>
    </row>
    <row r="84" spans="1:9" ht="22.5">
      <c r="A84" s="36" t="s">
        <v>215</v>
      </c>
      <c r="B84" s="44" t="s">
        <v>120</v>
      </c>
      <c r="C84" s="36"/>
      <c r="D84" s="5" t="s">
        <v>133</v>
      </c>
      <c r="E84" s="9" t="s">
        <v>121</v>
      </c>
      <c r="F84" s="42" t="s">
        <v>10</v>
      </c>
      <c r="G84" s="45">
        <v>127</v>
      </c>
      <c r="H84" s="77"/>
      <c r="I84" s="77"/>
    </row>
    <row r="85" spans="1:9" ht="22.5">
      <c r="A85" s="36" t="s">
        <v>89</v>
      </c>
      <c r="B85" s="44" t="s">
        <v>120</v>
      </c>
      <c r="C85" s="36"/>
      <c r="D85" s="5" t="s">
        <v>133</v>
      </c>
      <c r="E85" s="9" t="s">
        <v>124</v>
      </c>
      <c r="F85" s="42" t="s">
        <v>10</v>
      </c>
      <c r="G85" s="45">
        <v>127</v>
      </c>
      <c r="H85" s="77"/>
      <c r="I85" s="77"/>
    </row>
    <row r="86" spans="1:9" ht="24.75" customHeight="1">
      <c r="A86" s="36" t="s">
        <v>149</v>
      </c>
      <c r="B86" s="44" t="s">
        <v>120</v>
      </c>
      <c r="C86" s="36"/>
      <c r="D86" s="5" t="s">
        <v>133</v>
      </c>
      <c r="E86" s="9" t="s">
        <v>127</v>
      </c>
      <c r="F86" s="42" t="s">
        <v>10</v>
      </c>
      <c r="G86" s="45">
        <v>138</v>
      </c>
      <c r="H86" s="77"/>
      <c r="I86" s="77"/>
    </row>
    <row r="87" spans="1:9" ht="24.75" customHeight="1">
      <c r="A87" s="36" t="s">
        <v>183</v>
      </c>
      <c r="B87" s="44" t="s">
        <v>120</v>
      </c>
      <c r="C87" s="36"/>
      <c r="D87" s="5" t="s">
        <v>133</v>
      </c>
      <c r="E87" s="9" t="s">
        <v>128</v>
      </c>
      <c r="F87" s="42" t="s">
        <v>10</v>
      </c>
      <c r="G87" s="45">
        <v>138</v>
      </c>
      <c r="H87" s="77"/>
      <c r="I87" s="77"/>
    </row>
    <row r="88" spans="1:9" ht="22.5">
      <c r="A88" s="36" t="s">
        <v>91</v>
      </c>
      <c r="B88" s="44" t="s">
        <v>120</v>
      </c>
      <c r="C88" s="36"/>
      <c r="D88" s="5" t="s">
        <v>133</v>
      </c>
      <c r="E88" s="9" t="s">
        <v>125</v>
      </c>
      <c r="F88" s="42" t="s">
        <v>10</v>
      </c>
      <c r="G88" s="45">
        <v>74</v>
      </c>
      <c r="H88" s="77"/>
      <c r="I88" s="77"/>
    </row>
    <row r="89" spans="1:9" ht="22.5">
      <c r="A89" s="36" t="s">
        <v>92</v>
      </c>
      <c r="B89" s="44" t="s">
        <v>120</v>
      </c>
      <c r="C89" s="36"/>
      <c r="D89" s="5" t="s">
        <v>133</v>
      </c>
      <c r="E89" s="9" t="s">
        <v>126</v>
      </c>
      <c r="F89" s="42" t="s">
        <v>10</v>
      </c>
      <c r="G89" s="45">
        <v>74</v>
      </c>
      <c r="H89" s="77"/>
      <c r="I89" s="77"/>
    </row>
    <row r="90" spans="1:9" ht="12.75" thickBot="1">
      <c r="A90" s="97" t="s">
        <v>30</v>
      </c>
      <c r="B90" s="98"/>
      <c r="C90" s="98"/>
      <c r="D90" s="98"/>
      <c r="E90" s="98"/>
      <c r="F90" s="98"/>
      <c r="G90" s="98"/>
      <c r="H90" s="99"/>
      <c r="I90" s="40"/>
    </row>
    <row r="91" spans="1:9" ht="12">
      <c r="A91" s="70" t="s">
        <v>62</v>
      </c>
      <c r="B91" s="71" t="s">
        <v>11</v>
      </c>
      <c r="C91" s="70"/>
      <c r="D91" s="71"/>
      <c r="E91" s="75" t="s">
        <v>229</v>
      </c>
      <c r="F91" s="37"/>
      <c r="G91" s="38"/>
      <c r="H91" s="39"/>
      <c r="I91" s="39"/>
    </row>
    <row r="92" spans="1:9" ht="61.5" customHeight="1">
      <c r="A92" s="27" t="s">
        <v>93</v>
      </c>
      <c r="B92" s="20" t="s">
        <v>56</v>
      </c>
      <c r="C92" s="18" t="s">
        <v>47</v>
      </c>
      <c r="D92" s="5" t="s">
        <v>24</v>
      </c>
      <c r="E92" s="9" t="s">
        <v>164</v>
      </c>
      <c r="F92" s="6" t="s">
        <v>9</v>
      </c>
      <c r="G92" s="46">
        <v>914.74</v>
      </c>
      <c r="H92" s="10"/>
      <c r="I92" s="10"/>
    </row>
    <row r="93" spans="1:9" ht="22.5">
      <c r="A93" s="27" t="s">
        <v>109</v>
      </c>
      <c r="B93" s="20" t="s">
        <v>56</v>
      </c>
      <c r="C93" s="18"/>
      <c r="D93" s="5" t="s">
        <v>49</v>
      </c>
      <c r="E93" s="9" t="s">
        <v>153</v>
      </c>
      <c r="F93" s="6" t="s">
        <v>51</v>
      </c>
      <c r="G93" s="46">
        <v>91.47</v>
      </c>
      <c r="H93" s="8"/>
      <c r="I93" s="10"/>
    </row>
    <row r="94" spans="1:9" ht="33.75">
      <c r="A94" s="27" t="s">
        <v>94</v>
      </c>
      <c r="B94" s="20" t="s">
        <v>56</v>
      </c>
      <c r="C94" s="18"/>
      <c r="D94" s="5" t="s">
        <v>49</v>
      </c>
      <c r="E94" s="9" t="s">
        <v>154</v>
      </c>
      <c r="F94" s="6" t="s">
        <v>19</v>
      </c>
      <c r="G94" s="46">
        <v>228.68</v>
      </c>
      <c r="H94" s="8"/>
      <c r="I94" s="10"/>
    </row>
    <row r="95" spans="1:9" ht="56.25">
      <c r="A95" s="27" t="s">
        <v>95</v>
      </c>
      <c r="B95" s="20" t="s">
        <v>56</v>
      </c>
      <c r="C95" s="18" t="s">
        <v>175</v>
      </c>
      <c r="D95" s="5" t="s">
        <v>24</v>
      </c>
      <c r="E95" s="9" t="s">
        <v>176</v>
      </c>
      <c r="F95" s="6" t="s">
        <v>9</v>
      </c>
      <c r="G95" s="46">
        <v>171.92</v>
      </c>
      <c r="H95" s="8"/>
      <c r="I95" s="10"/>
    </row>
    <row r="96" spans="1:9" ht="22.5">
      <c r="A96" s="27" t="s">
        <v>96</v>
      </c>
      <c r="B96" s="20" t="s">
        <v>56</v>
      </c>
      <c r="C96" s="18"/>
      <c r="D96" s="5" t="s">
        <v>49</v>
      </c>
      <c r="E96" s="9" t="s">
        <v>172</v>
      </c>
      <c r="F96" s="6" t="s">
        <v>51</v>
      </c>
      <c r="G96" s="46">
        <v>17.19</v>
      </c>
      <c r="H96" s="8"/>
      <c r="I96" s="10"/>
    </row>
    <row r="97" spans="1:9" ht="22.5">
      <c r="A97" s="27" t="s">
        <v>97</v>
      </c>
      <c r="B97" s="20" t="s">
        <v>56</v>
      </c>
      <c r="C97" s="18"/>
      <c r="D97" s="5" t="s">
        <v>49</v>
      </c>
      <c r="E97" s="9" t="s">
        <v>173</v>
      </c>
      <c r="F97" s="6" t="s">
        <v>19</v>
      </c>
      <c r="G97" s="46">
        <v>51.57</v>
      </c>
      <c r="H97" s="8"/>
      <c r="I97" s="10"/>
    </row>
    <row r="98" spans="1:9" ht="38.25" customHeight="1">
      <c r="A98" s="27" t="s">
        <v>110</v>
      </c>
      <c r="B98" s="20" t="s">
        <v>221</v>
      </c>
      <c r="C98" s="18"/>
      <c r="D98" s="5" t="s">
        <v>182</v>
      </c>
      <c r="E98" s="9" t="s">
        <v>181</v>
      </c>
      <c r="F98" s="6" t="s">
        <v>19</v>
      </c>
      <c r="G98" s="46">
        <v>49</v>
      </c>
      <c r="H98" s="8"/>
      <c r="I98" s="10"/>
    </row>
    <row r="99" spans="1:9" ht="45">
      <c r="A99" s="27" t="s">
        <v>111</v>
      </c>
      <c r="B99" s="20" t="s">
        <v>46</v>
      </c>
      <c r="C99" s="18" t="s">
        <v>27</v>
      </c>
      <c r="D99" s="5" t="s">
        <v>24</v>
      </c>
      <c r="E99" s="9" t="s">
        <v>166</v>
      </c>
      <c r="F99" s="6" t="s">
        <v>19</v>
      </c>
      <c r="G99" s="46">
        <v>614.38</v>
      </c>
      <c r="H99" s="10"/>
      <c r="I99" s="10"/>
    </row>
    <row r="100" spans="1:9" ht="45">
      <c r="A100" s="27" t="s">
        <v>112</v>
      </c>
      <c r="B100" s="20" t="s">
        <v>46</v>
      </c>
      <c r="C100" s="18" t="s">
        <v>27</v>
      </c>
      <c r="D100" s="5" t="s">
        <v>24</v>
      </c>
      <c r="E100" s="9" t="s">
        <v>230</v>
      </c>
      <c r="F100" s="6" t="s">
        <v>19</v>
      </c>
      <c r="G100" s="67">
        <v>1733.9</v>
      </c>
      <c r="H100" s="43"/>
      <c r="I100" s="43"/>
    </row>
    <row r="101" spans="1:9" ht="50.25" customHeight="1">
      <c r="A101" s="68" t="s">
        <v>113</v>
      </c>
      <c r="B101" s="44" t="s">
        <v>46</v>
      </c>
      <c r="C101" s="36"/>
      <c r="D101" s="9" t="s">
        <v>178</v>
      </c>
      <c r="E101" s="9" t="s">
        <v>179</v>
      </c>
      <c r="F101" s="42" t="s">
        <v>19</v>
      </c>
      <c r="G101" s="67">
        <v>80.4</v>
      </c>
      <c r="H101" s="43"/>
      <c r="I101" s="43"/>
    </row>
    <row r="102" spans="1:9" ht="48.75" customHeight="1">
      <c r="A102" s="27" t="s">
        <v>114</v>
      </c>
      <c r="B102" s="20" t="s">
        <v>58</v>
      </c>
      <c r="C102" s="18" t="s">
        <v>168</v>
      </c>
      <c r="D102" s="5" t="s">
        <v>24</v>
      </c>
      <c r="E102" s="9" t="s">
        <v>169</v>
      </c>
      <c r="F102" s="6" t="s">
        <v>9</v>
      </c>
      <c r="G102" s="67">
        <v>57.46</v>
      </c>
      <c r="H102" s="7"/>
      <c r="I102" s="77"/>
    </row>
    <row r="103" spans="1:9" ht="25.5" customHeight="1">
      <c r="A103" s="27" t="s">
        <v>115</v>
      </c>
      <c r="B103" s="20" t="s">
        <v>13</v>
      </c>
      <c r="C103" s="18"/>
      <c r="D103" s="5" t="s">
        <v>49</v>
      </c>
      <c r="E103" s="5" t="s">
        <v>171</v>
      </c>
      <c r="F103" s="6" t="s">
        <v>51</v>
      </c>
      <c r="G103" s="46">
        <v>4.6</v>
      </c>
      <c r="H103" s="7"/>
      <c r="I103" s="7"/>
    </row>
    <row r="104" spans="1:9" ht="22.5" customHeight="1">
      <c r="A104" s="27" t="s">
        <v>116</v>
      </c>
      <c r="B104" s="20" t="s">
        <v>13</v>
      </c>
      <c r="C104" s="36"/>
      <c r="D104" s="5" t="s">
        <v>49</v>
      </c>
      <c r="E104" s="5" t="s">
        <v>170</v>
      </c>
      <c r="F104" s="6" t="s">
        <v>19</v>
      </c>
      <c r="G104" s="46">
        <v>1.5</v>
      </c>
      <c r="H104" s="7"/>
      <c r="I104" s="7"/>
    </row>
    <row r="105" spans="1:9" ht="49.5" customHeight="1">
      <c r="A105" s="27" t="s">
        <v>216</v>
      </c>
      <c r="B105" s="20" t="s">
        <v>12</v>
      </c>
      <c r="C105" s="18" t="s">
        <v>34</v>
      </c>
      <c r="D105" s="5" t="s">
        <v>24</v>
      </c>
      <c r="E105" s="9" t="s">
        <v>165</v>
      </c>
      <c r="F105" s="6" t="s">
        <v>9</v>
      </c>
      <c r="G105" s="46">
        <v>783.31</v>
      </c>
      <c r="H105" s="8"/>
      <c r="I105" s="10"/>
    </row>
    <row r="106" spans="1:9" ht="22.5">
      <c r="A106" s="27" t="s">
        <v>117</v>
      </c>
      <c r="B106" s="20" t="s">
        <v>12</v>
      </c>
      <c r="C106" s="18"/>
      <c r="D106" s="5" t="s">
        <v>49</v>
      </c>
      <c r="E106" s="9" t="s">
        <v>57</v>
      </c>
      <c r="F106" s="6" t="s">
        <v>51</v>
      </c>
      <c r="G106" s="46">
        <v>21.93</v>
      </c>
      <c r="H106" s="8"/>
      <c r="I106" s="10"/>
    </row>
    <row r="107" spans="1:9" ht="22.5">
      <c r="A107" s="27" t="s">
        <v>118</v>
      </c>
      <c r="B107" s="20" t="s">
        <v>12</v>
      </c>
      <c r="C107" s="36"/>
      <c r="D107" s="5" t="s">
        <v>49</v>
      </c>
      <c r="E107" s="9" t="s">
        <v>90</v>
      </c>
      <c r="F107" s="6" t="s">
        <v>19</v>
      </c>
      <c r="G107" s="46">
        <v>117.5</v>
      </c>
      <c r="H107" s="8"/>
      <c r="I107" s="10"/>
    </row>
    <row r="108" spans="1:9" ht="22.5">
      <c r="A108" s="27" t="s">
        <v>174</v>
      </c>
      <c r="B108" s="20" t="s">
        <v>13</v>
      </c>
      <c r="C108" s="18"/>
      <c r="D108" s="35" t="s">
        <v>48</v>
      </c>
      <c r="E108" s="5" t="s">
        <v>190</v>
      </c>
      <c r="F108" s="6" t="s">
        <v>9</v>
      </c>
      <c r="G108" s="46">
        <v>1024.6</v>
      </c>
      <c r="H108" s="7"/>
      <c r="I108" s="7"/>
    </row>
    <row r="109" spans="1:9" ht="22.5">
      <c r="A109" s="27" t="s">
        <v>218</v>
      </c>
      <c r="B109" s="20" t="s">
        <v>13</v>
      </c>
      <c r="C109" s="18"/>
      <c r="D109" s="5" t="s">
        <v>49</v>
      </c>
      <c r="E109" s="5" t="s">
        <v>191</v>
      </c>
      <c r="F109" s="6" t="s">
        <v>51</v>
      </c>
      <c r="G109" s="46">
        <v>55.3</v>
      </c>
      <c r="H109" s="7"/>
      <c r="I109" s="7"/>
    </row>
    <row r="110" spans="1:9" ht="22.5">
      <c r="A110" s="27" t="s">
        <v>219</v>
      </c>
      <c r="B110" s="20" t="s">
        <v>13</v>
      </c>
      <c r="C110" s="36"/>
      <c r="D110" s="5" t="s">
        <v>49</v>
      </c>
      <c r="E110" s="5" t="s">
        <v>192</v>
      </c>
      <c r="F110" s="6" t="s">
        <v>19</v>
      </c>
      <c r="G110" s="46">
        <v>358.6</v>
      </c>
      <c r="H110" s="7"/>
      <c r="I110" s="7"/>
    </row>
    <row r="111" spans="1:9" ht="13.5" customHeight="1" thickBot="1">
      <c r="A111" s="97" t="s">
        <v>30</v>
      </c>
      <c r="B111" s="104"/>
      <c r="C111" s="104"/>
      <c r="D111" s="104"/>
      <c r="E111" s="104"/>
      <c r="F111" s="104"/>
      <c r="G111" s="104"/>
      <c r="H111" s="105"/>
      <c r="I111" s="40"/>
    </row>
    <row r="112" spans="1:9" ht="13.5" customHeight="1">
      <c r="A112" s="70" t="s">
        <v>243</v>
      </c>
      <c r="B112" s="71" t="s">
        <v>11</v>
      </c>
      <c r="C112" s="70"/>
      <c r="D112" s="71"/>
      <c r="E112" s="107" t="s">
        <v>244</v>
      </c>
      <c r="F112" s="108"/>
      <c r="G112" s="108"/>
      <c r="H112" s="109"/>
      <c r="I112" s="39"/>
    </row>
    <row r="113" spans="1:9" ht="27.75" customHeight="1">
      <c r="A113" s="20">
        <v>93</v>
      </c>
      <c r="B113" s="20" t="s">
        <v>245</v>
      </c>
      <c r="C113" s="20"/>
      <c r="D113" s="20"/>
      <c r="E113" s="35" t="s">
        <v>246</v>
      </c>
      <c r="F113" s="20" t="s">
        <v>10</v>
      </c>
      <c r="G113" s="20">
        <v>7</v>
      </c>
      <c r="H113" s="82"/>
      <c r="I113" s="82"/>
    </row>
    <row r="114" spans="1:9" ht="27.75" customHeight="1">
      <c r="A114" s="20">
        <v>94</v>
      </c>
      <c r="B114" s="20" t="s">
        <v>245</v>
      </c>
      <c r="C114" s="20"/>
      <c r="D114" s="20"/>
      <c r="E114" s="35" t="s">
        <v>247</v>
      </c>
      <c r="F114" s="20" t="s">
        <v>10</v>
      </c>
      <c r="G114" s="20">
        <v>9</v>
      </c>
      <c r="H114" s="82"/>
      <c r="I114" s="82"/>
    </row>
    <row r="115" spans="1:9" ht="25.5" customHeight="1">
      <c r="A115" s="95">
        <v>95</v>
      </c>
      <c r="B115" s="96"/>
      <c r="C115" s="96"/>
      <c r="D115" s="106" t="s">
        <v>263</v>
      </c>
      <c r="E115" s="35" t="s">
        <v>265</v>
      </c>
      <c r="F115" s="4" t="s">
        <v>9</v>
      </c>
      <c r="G115" s="4">
        <v>50</v>
      </c>
      <c r="H115" s="82"/>
      <c r="I115" s="82"/>
    </row>
    <row r="116" spans="1:9" ht="25.5" customHeight="1">
      <c r="A116" s="95">
        <v>96</v>
      </c>
      <c r="B116" s="96"/>
      <c r="C116" s="96"/>
      <c r="D116" s="106" t="s">
        <v>263</v>
      </c>
      <c r="E116" s="35" t="s">
        <v>264</v>
      </c>
      <c r="F116" s="4" t="s">
        <v>9</v>
      </c>
      <c r="G116" s="4">
        <v>200</v>
      </c>
      <c r="H116" s="82"/>
      <c r="I116" s="82"/>
    </row>
    <row r="117" spans="1:9" ht="27.75" customHeight="1">
      <c r="A117" s="20">
        <v>97</v>
      </c>
      <c r="B117" s="20" t="s">
        <v>245</v>
      </c>
      <c r="C117" s="20"/>
      <c r="D117" s="20"/>
      <c r="E117" s="35" t="s">
        <v>259</v>
      </c>
      <c r="F117" s="20" t="s">
        <v>9</v>
      </c>
      <c r="G117" s="20">
        <v>15</v>
      </c>
      <c r="H117" s="110"/>
      <c r="I117" s="114"/>
    </row>
    <row r="118" spans="1:9" ht="13.5" thickBot="1">
      <c r="A118" s="97" t="s">
        <v>30</v>
      </c>
      <c r="B118" s="98"/>
      <c r="C118" s="98"/>
      <c r="D118" s="98"/>
      <c r="E118" s="98"/>
      <c r="F118" s="98"/>
      <c r="G118" s="98"/>
      <c r="H118" s="99"/>
      <c r="I118" s="40"/>
    </row>
    <row r="119" spans="1:9" ht="16.5" thickBot="1">
      <c r="A119" s="86"/>
      <c r="B119" s="87"/>
      <c r="C119" s="88"/>
      <c r="D119" s="89"/>
      <c r="E119" s="90" t="s">
        <v>119</v>
      </c>
      <c r="F119" s="91"/>
      <c r="G119" s="92"/>
      <c r="H119" s="93"/>
      <c r="I119" s="94"/>
    </row>
    <row r="120" spans="1:9" ht="11.25">
      <c r="A120" s="61"/>
      <c r="B120" s="52"/>
      <c r="C120" s="62"/>
      <c r="D120" s="54"/>
      <c r="E120" s="54"/>
      <c r="F120" s="55"/>
      <c r="G120" s="60"/>
      <c r="H120" s="59"/>
      <c r="I120" s="57"/>
    </row>
    <row r="121" spans="1:9" ht="11.25">
      <c r="A121" s="58"/>
      <c r="B121" s="52"/>
      <c r="C121" s="53"/>
      <c r="D121" s="54"/>
      <c r="E121" s="54"/>
      <c r="F121" s="55"/>
      <c r="G121" s="56"/>
      <c r="H121" s="59"/>
      <c r="I121" s="57"/>
    </row>
    <row r="122" spans="1:9" ht="11.25">
      <c r="A122" s="58"/>
      <c r="B122" s="52"/>
      <c r="C122" s="53"/>
      <c r="D122" s="54"/>
      <c r="E122" s="54"/>
      <c r="F122" s="55"/>
      <c r="G122" s="60"/>
      <c r="H122" s="59"/>
      <c r="I122" s="57"/>
    </row>
    <row r="123" spans="1:9" ht="11.25">
      <c r="A123" s="61"/>
      <c r="B123" s="52"/>
      <c r="C123" s="62"/>
      <c r="D123" s="54"/>
      <c r="E123" s="54"/>
      <c r="F123" s="55"/>
      <c r="G123" s="60"/>
      <c r="H123" s="59"/>
      <c r="I123" s="57"/>
    </row>
    <row r="124" spans="1:9" ht="11.25">
      <c r="A124" s="63"/>
      <c r="B124" s="51"/>
      <c r="C124" s="64"/>
      <c r="D124" s="63"/>
      <c r="E124" s="63"/>
      <c r="F124" s="65"/>
      <c r="G124" s="56"/>
      <c r="H124" s="59"/>
      <c r="I124" s="59"/>
    </row>
    <row r="125" spans="1:9" ht="11.25">
      <c r="A125" s="63"/>
      <c r="B125" s="51"/>
      <c r="C125" s="64"/>
      <c r="D125" s="63"/>
      <c r="E125" s="63"/>
      <c r="F125" s="65"/>
      <c r="G125" s="56"/>
      <c r="H125" s="59"/>
      <c r="I125" s="59"/>
    </row>
  </sheetData>
  <autoFilter ref="A1:I2"/>
  <mergeCells count="10">
    <mergeCell ref="E112:H112"/>
    <mergeCell ref="A118:H118"/>
    <mergeCell ref="A90:H90"/>
    <mergeCell ref="A111:H111"/>
    <mergeCell ref="A64:H64"/>
    <mergeCell ref="A3:I3"/>
    <mergeCell ref="A53:H53"/>
    <mergeCell ref="A25:H25"/>
    <mergeCell ref="A31:H31"/>
    <mergeCell ref="A48:H48"/>
  </mergeCells>
  <printOptions horizontalCentered="1"/>
  <pageMargins left="0.7874015748031497" right="0.3937007874015748" top="0.7874015748031497" bottom="0.7874015748031497" header="0.3937007874015748" footer="0.3937007874015748"/>
  <pageSetup horizontalDpi="300" verticalDpi="300" orientation="portrait" paperSize="9" scale="83" r:id="rId3"/>
  <headerFooter alignWithMargins="0">
    <oddHeader>&amp;L&amp;"Arial CE,Pogrubiony"&amp;12  &amp;C&amp;"Times New Roman,Normalny"&amp;8PREZBUDOWA DROGI POWIATOWEJ NR 2075 D W JORDANOWIE ŚLĄSKIM (GM. JORDANÓW ŚLĄSKI) (dł. odcinka 502,70m)</oddHeader>
  </headerFooter>
  <rowBreaks count="3" manualBreakCount="3">
    <brk id="34" max="8" man="1"/>
    <brk id="53" max="8" man="1"/>
    <brk id="8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</cp:lastModifiedBy>
  <cp:lastPrinted>2005-07-27T15:24:18Z</cp:lastPrinted>
  <dcterms:created xsi:type="dcterms:W3CDTF">2003-09-02T12:17:35Z</dcterms:created>
  <dcterms:modified xsi:type="dcterms:W3CDTF">2008-05-21T12:44:44Z</dcterms:modified>
  <cp:category/>
  <cp:version/>
  <cp:contentType/>
  <cp:contentStatus/>
</cp:coreProperties>
</file>