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activeTab="2"/>
  </bookViews>
  <sheets>
    <sheet name="wydatki 2004zał.2" sheetId="1" r:id="rId1"/>
    <sheet name="Zał. 9" sheetId="2" r:id="rId2"/>
    <sheet name="zał. n r5" sheetId="3" r:id="rId3"/>
    <sheet name=" śr.specj zał.6" sheetId="4" r:id="rId4"/>
    <sheet name="0." sheetId="5" r:id="rId5"/>
    <sheet name="PFOŚiGW zał.7" sheetId="6" r:id="rId6"/>
    <sheet name="Arkusz2" sheetId="7" r:id="rId7"/>
  </sheets>
  <definedNames>
    <definedName name="_xlnm.Print_Area" localSheetId="3">' śr.specj zał.6'!$A$1:$K$39</definedName>
    <definedName name="_xlnm.Print_Area" localSheetId="4">'0.'!$A$1:$K$18</definedName>
    <definedName name="_xlnm.Print_Area" localSheetId="0">'wydatki 2004zał.2'!$A$1:$K$171</definedName>
  </definedNames>
  <calcPr fullCalcOnLoad="1"/>
</workbook>
</file>

<file path=xl/sharedStrings.xml><?xml version="1.0" encoding="utf-8"?>
<sst xmlns="http://schemas.openxmlformats.org/spreadsheetml/2006/main" count="386" uniqueCount="217">
  <si>
    <t>Rozdz.</t>
  </si>
  <si>
    <t>§</t>
  </si>
  <si>
    <t>Rolnictwo i łowiectwo</t>
  </si>
  <si>
    <t>Załącznik nr 2</t>
  </si>
  <si>
    <t>Dz.</t>
  </si>
  <si>
    <t>Wyszczególnienie</t>
  </si>
  <si>
    <t>010</t>
  </si>
  <si>
    <t>01005</t>
  </si>
  <si>
    <t>Prace geodezyjno - urządzeniowe na potrzeby rolnictwa</t>
  </si>
  <si>
    <t>020</t>
  </si>
  <si>
    <t>Leśnictwo</t>
  </si>
  <si>
    <t>02001</t>
  </si>
  <si>
    <t>Gospodarka leśna</t>
  </si>
  <si>
    <t>02002</t>
  </si>
  <si>
    <t>Nadzór nad gospodarką leśną</t>
  </si>
  <si>
    <t>600</t>
  </si>
  <si>
    <t>Drogi publiczne powiatowe</t>
  </si>
  <si>
    <t>60014</t>
  </si>
  <si>
    <t>Transport i łączność</t>
  </si>
  <si>
    <t>Wynagrodzenie osobowe pracowników</t>
  </si>
  <si>
    <t>Dodatkowe wynagrodzenie roczne</t>
  </si>
  <si>
    <t>Składki na ubezpieczenia społeczne</t>
  </si>
  <si>
    <t>Składki na Fundusz Pracy</t>
  </si>
  <si>
    <t>Wydatki inwestycyjne jednostek budżetowych</t>
  </si>
  <si>
    <t>Wydatki na zakupy inwestycyjne jednostek budżetowych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</si>
  <si>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</si>
  <si>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</si>
  <si>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</si>
  <si>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</si>
  <si>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</si>
  <si>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</si>
  <si>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</si>
  <si>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</t>
  </si>
  <si>
    <t>Dotacje podmiotowe z budżetu dla zakładu budżetowego</t>
  </si>
  <si>
    <t>Pozostałe wydatki bieżące</t>
  </si>
  <si>
    <t>71014</t>
  </si>
  <si>
    <t>Opracowania geodezyjne i kartograficzne</t>
  </si>
  <si>
    <t>71015</t>
  </si>
  <si>
    <t>Nadzór budowlany</t>
  </si>
  <si>
    <t>Wynagrodzenia osobowe pracowników</t>
  </si>
  <si>
    <t>750</t>
  </si>
  <si>
    <t>Administracja publiczna</t>
  </si>
  <si>
    <t>75011</t>
  </si>
  <si>
    <t>Urządy wojewódzkie</t>
  </si>
  <si>
    <t>75019</t>
  </si>
  <si>
    <t>Rady powiatów</t>
  </si>
  <si>
    <t>75020</t>
  </si>
  <si>
    <t>Starostwa powiatowe</t>
  </si>
  <si>
    <t>75045</t>
  </si>
  <si>
    <t>Komisje poborowe</t>
  </si>
  <si>
    <t>75095</t>
  </si>
  <si>
    <t>Pozostała działalność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</si>
  <si>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</si>
  <si>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</si>
  <si>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</si>
  <si>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</si>
  <si>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</si>
  <si>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</si>
  <si>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75414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</si>
  <si>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</si>
  <si>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</si>
  <si>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</si>
  <si>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</si>
  <si>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</si>
  <si>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</si>
  <si>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Różne rozliczenia</t>
  </si>
  <si>
    <t>75818</t>
  </si>
  <si>
    <t>Rezerwy ogólne i celowe</t>
  </si>
  <si>
    <t>801</t>
  </si>
  <si>
    <t>Oświata i wychowanie</t>
  </si>
  <si>
    <t>80102</t>
  </si>
  <si>
    <t>Szkoły podstawowe specjalne</t>
  </si>
  <si>
    <t>80111</t>
  </si>
  <si>
    <t>Gimnazja specjalne</t>
  </si>
  <si>
    <t>Skaładki na ubezpieczenia społeczne</t>
  </si>
  <si>
    <t>Skaładki na Fundusz Pracy</t>
  </si>
  <si>
    <t>80120</t>
  </si>
  <si>
    <t>Licea ogólnokształcące</t>
  </si>
  <si>
    <t>80130</t>
  </si>
  <si>
    <t>Szkoły zawodowe</t>
  </si>
  <si>
    <t>80123</t>
  </si>
  <si>
    <t>Licea profilowane</t>
  </si>
  <si>
    <t>80134</t>
  </si>
  <si>
    <t>Szkoły zawodowe specjalne</t>
  </si>
  <si>
    <t>80195</t>
  </si>
  <si>
    <t>851</t>
  </si>
  <si>
    <t>Ochrona zdrowia</t>
  </si>
  <si>
    <t>85156</t>
  </si>
  <si>
    <t>Składki ubezpieczenia zdrowotne oraz świadczenia dla osób nie objętych obowiązkiem ubezpieczenia zdrowotnego</t>
  </si>
  <si>
    <t>852</t>
  </si>
  <si>
    <t>85201</t>
  </si>
  <si>
    <t>Placówki opiekuńczo - wychowawcz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</si>
  <si>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</si>
  <si>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</si>
  <si>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</si>
  <si>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</si>
  <si>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</si>
  <si>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</si>
  <si>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85295</t>
  </si>
  <si>
    <t>853</t>
  </si>
  <si>
    <t>Pozostałe zadania w zakresie polityki społecznej</t>
  </si>
  <si>
    <t>85333</t>
  </si>
  <si>
    <t>Powiatowe urzędy pracy</t>
  </si>
  <si>
    <t>854</t>
  </si>
  <si>
    <t>Edukacyjna opieka wychowawcza</t>
  </si>
  <si>
    <t>85403</t>
  </si>
  <si>
    <t>Specjalne ośrodki szkolno - wychowawcze</t>
  </si>
  <si>
    <t>85406</t>
  </si>
  <si>
    <t>Poradnie psychologiczno - pedagogiczne, w tym poradnie specjalistyczne</t>
  </si>
  <si>
    <t>85420</t>
  </si>
  <si>
    <t>Młodzieżowe ośrodki wychowawcze</t>
  </si>
  <si>
    <t>85410</t>
  </si>
  <si>
    <t>Internaty i bursy szkolne</t>
  </si>
  <si>
    <t>85415</t>
  </si>
  <si>
    <t>Pomoc materialna dla ucniów</t>
  </si>
  <si>
    <t>85495</t>
  </si>
  <si>
    <t>921</t>
  </si>
  <si>
    <t>Kultura i ochrona dziedzictwa narodowego</t>
  </si>
  <si>
    <t>926</t>
  </si>
  <si>
    <t>RAZEM:</t>
  </si>
  <si>
    <t>WYDATKI</t>
  </si>
  <si>
    <t>Dotacja podmiotowa z budżetu dla jednostek niezaliczanych do sektora finansów publicznych</t>
  </si>
  <si>
    <t>Pomoc społeczna</t>
  </si>
  <si>
    <t>Dochody</t>
  </si>
  <si>
    <t>Wydatki</t>
  </si>
  <si>
    <t>Dotacja podmiotowa z budżetu dla zakładu budżetowego</t>
  </si>
  <si>
    <t>Ndzór budowlany</t>
  </si>
  <si>
    <t>Urzędy wojewódzkie</t>
  </si>
  <si>
    <t>Składki na ubezpieczenia zdrowotne oraz Swiadczenia dla osób nie objętych obowiązkiem ubezpieczenia zdrowotnego</t>
  </si>
  <si>
    <t xml:space="preserve">§ </t>
  </si>
  <si>
    <t>Spłata otrzymanych krajowych pożyczek i kredytów</t>
  </si>
  <si>
    <t xml:space="preserve">Przychody </t>
  </si>
  <si>
    <t>Środki specjalne</t>
  </si>
  <si>
    <t>Zjęcie pasa drogowego</t>
  </si>
  <si>
    <t>Starostwo Powiatowe   we Wrocławiu</t>
  </si>
  <si>
    <t>Powiatowy Zespół Szkół nr 1    Krzyżowice</t>
  </si>
  <si>
    <t>Powiatowy Zespół Szkół nr 2    Czernica</t>
  </si>
  <si>
    <t>Dom Dziecka      Kąty Wrocławskie</t>
  </si>
  <si>
    <t>Powiatowe Centa Pomocy Rodzinie</t>
  </si>
  <si>
    <t>Zespół Szkolno - Opiekuńczy     Sobótka</t>
  </si>
  <si>
    <t>Powiatowy Urząd Pracy      we Wrocławiu</t>
  </si>
  <si>
    <t>Specjalny Ośrodek Szkolno - Wychowawczy  Katy Wrocławskie</t>
  </si>
  <si>
    <t>Powiatowy Zakład Katastralny  Wrocław</t>
  </si>
  <si>
    <t>Gospodarstwo pomocnicze</t>
  </si>
  <si>
    <t>Załącznik nr 6</t>
  </si>
  <si>
    <t>L.p.</t>
  </si>
  <si>
    <t>Przychody ogółem, z tego</t>
  </si>
  <si>
    <t>Wpływy z usług</t>
  </si>
  <si>
    <t>0830</t>
  </si>
  <si>
    <t>0920</t>
  </si>
  <si>
    <t>Pozstałe odsetki</t>
  </si>
  <si>
    <t>2960</t>
  </si>
  <si>
    <t>Przelewy redystrybucyjne</t>
  </si>
  <si>
    <t>1.</t>
  </si>
  <si>
    <t>2.</t>
  </si>
  <si>
    <t>Wydatki ogółem, z tego</t>
  </si>
  <si>
    <t>4210</t>
  </si>
  <si>
    <t>Zakup materiałów i wyposażenia</t>
  </si>
  <si>
    <t>4270</t>
  </si>
  <si>
    <t>Zaku usług remontowych</t>
  </si>
  <si>
    <t>4300</t>
  </si>
  <si>
    <t>Zakup usług pozostałych</t>
  </si>
  <si>
    <t>4530</t>
  </si>
  <si>
    <t>Pozdate od towarów i usług (Vat)</t>
  </si>
  <si>
    <t>6110</t>
  </si>
  <si>
    <t>Wydatki inwestycyjne funduszy celowych</t>
  </si>
  <si>
    <t>6120</t>
  </si>
  <si>
    <t>Wydatki na zakupy inwestycyjne funduszy celowych</t>
  </si>
  <si>
    <t>Powiatowy Fundusz Gaspodarki Zasobem Geodezyjnym                                    i Kartograficznym</t>
  </si>
  <si>
    <t>0690</t>
  </si>
  <si>
    <t>Wpływy z różnych opłat</t>
  </si>
  <si>
    <t>Powiatowy Fundusz Ochrony Środowiska                                     i Gospodarki Wodnej</t>
  </si>
  <si>
    <t>Załącznik nr 7</t>
  </si>
  <si>
    <t>Młodzieżowy Ośrodek Wychowawczy  Sobótka</t>
  </si>
  <si>
    <t>2440</t>
  </si>
  <si>
    <t>Dotacje przekazane z funduszy celowych na realizację zadań bieżących dla jednostek sektora finansów poblicznych</t>
  </si>
  <si>
    <t>Dotacja dla Powiatowego Zakładu Katastralnego</t>
  </si>
  <si>
    <t xml:space="preserve">Załącznik nr </t>
  </si>
  <si>
    <t>Załącznik nr 9</t>
  </si>
  <si>
    <t>Dochody i wydatki z tytułu zadań zleconych z zakresu administracji rządowej</t>
  </si>
  <si>
    <t>Plan                         na 2005 rok</t>
  </si>
  <si>
    <t>Przewidywane wykonanie            na 2004 rok</t>
  </si>
  <si>
    <t>01095</t>
  </si>
  <si>
    <t>Wynagrodzenia osobowe członków korpusu służby cywilnej</t>
  </si>
  <si>
    <t>92105</t>
  </si>
  <si>
    <t>92605</t>
  </si>
  <si>
    <t>85334</t>
  </si>
  <si>
    <t>Pomoc dla repatriantów</t>
  </si>
  <si>
    <t>Wdatki na zakupy inwestycyjne jednostek budżetowych</t>
  </si>
  <si>
    <t>Pozostałe zadania w zakresie kultury</t>
  </si>
  <si>
    <t>Zadania w zakresie kultury fizycznej i sportu</t>
  </si>
  <si>
    <t>Wynagrodzenia osobowe członków korpusu słuzby cywilnej</t>
  </si>
  <si>
    <t>§ 4010     1024 000</t>
  </si>
  <si>
    <t>§ 4040          96 000</t>
  </si>
  <si>
    <t>§ 4110        192 000</t>
  </si>
  <si>
    <t>§ 4120          27 000</t>
  </si>
  <si>
    <t>§ 4010        410 000</t>
  </si>
  <si>
    <t>§ 4040          32 000</t>
  </si>
  <si>
    <t>§ 4110          84 000</t>
  </si>
  <si>
    <t>§ 4120          10 300</t>
  </si>
  <si>
    <t>Przychody i wydatki środków specjalnych,                                               zakładu budżetowego i gospodarstwa pomocniczego                                        na rok 2005</t>
  </si>
  <si>
    <t>80197</t>
  </si>
  <si>
    <t>Datacja podmiotowa z budżetu dla niepublicznej jednostki systemu oświaty</t>
  </si>
  <si>
    <t>Rozchody</t>
  </si>
  <si>
    <t>Przychody</t>
  </si>
  <si>
    <t>Przychody z tytułu innych rozliczeń krajowych</t>
  </si>
  <si>
    <t>§ 4010        161 300</t>
  </si>
  <si>
    <t>§ 4110          27 696</t>
  </si>
  <si>
    <t>§ 4120            3 950</t>
  </si>
  <si>
    <t>Razem:</t>
  </si>
  <si>
    <t>OGÓŁEM</t>
  </si>
  <si>
    <t>Przychody z zaciągniętych pożyczek i kredytów na rynku krajowym</t>
  </si>
  <si>
    <t>Obrona cywilna</t>
  </si>
  <si>
    <t>Kultura fizyczna i spotru</t>
  </si>
  <si>
    <t xml:space="preserve">Przychody i rozchody związane z finansowaniem deficytu/nadwyżki </t>
  </si>
  <si>
    <t>Nadwyżki z lat  ubiegłych                                       ( z funduszy pomocowych)</t>
  </si>
  <si>
    <t>Załącznik nr 1                             do uchwały nr XXV/158 /05                             Rady Powiatu Wrocławskiego                                z dnia 30  marca 2005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</si>
</sst>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</numFmts>
  <fonts count="7">
    <font>
      <sz val="10"/>
      <name val="Arial CE"/>
      <family val="0"/>
    </font>
    <font>
      <b/>
      <sz val="14"/>
      <name val="Arial CE"/>
      <family val="2"/>
    </font>
    <font>
      <b/>
      <sz val="13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41" fontId="1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41" fontId="3" fillId="4" borderId="2" xfId="0" applyNumberFormat="1" applyFont="1" applyFill="1" applyBorder="1" applyAlignment="1">
      <alignment horizontal="center" vertical="center" wrapText="1"/>
    </xf>
    <xf numFmtId="41" fontId="3" fillId="4" borderId="9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41" fontId="3" fillId="4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1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1" fontId="1" fillId="0" borderId="2" xfId="0" applyNumberFormat="1" applyFont="1" applyBorder="1" applyAlignment="1">
      <alignment horizontal="center" vertical="center"/>
    </xf>
    <xf numFmtId="41" fontId="1" fillId="0" borderId="9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1" fontId="1" fillId="0" borderId="8" xfId="0" applyNumberFormat="1" applyFont="1" applyBorder="1" applyAlignment="1">
      <alignment horizontal="center" vertical="center"/>
    </xf>
    <xf numFmtId="41" fontId="1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1" fontId="1" fillId="2" borderId="2" xfId="0" applyNumberFormat="1" applyFont="1" applyFill="1" applyBorder="1" applyAlignment="1">
      <alignment horizontal="center" vertical="center"/>
    </xf>
    <xf numFmtId="41" fontId="1" fillId="2" borderId="9" xfId="0" applyNumberFormat="1" applyFont="1" applyFill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41" fontId="3" fillId="4" borderId="0" xfId="0" applyNumberFormat="1" applyFont="1" applyFill="1" applyBorder="1" applyAlignment="1">
      <alignment horizontal="center" vertical="center"/>
    </xf>
    <xf numFmtId="41" fontId="3" fillId="4" borderId="2" xfId="0" applyNumberFormat="1" applyFont="1" applyFill="1" applyBorder="1" applyAlignment="1">
      <alignment horizontal="center" vertical="center"/>
    </xf>
    <xf numFmtId="41" fontId="3" fillId="4" borderId="9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zoomScale="75" zoomScaleNormal="75" workbookViewId="0" topLeftCell="A153">
      <selection activeCell="D166" sqref="D166:G166"/>
    </sheetView>
  </sheetViews>
  <sheetFormatPr defaultColWidth="9.00390625" defaultRowHeight="12.75"/>
  <cols>
    <col min="1" max="1" width="7.875" style="0" customWidth="1"/>
    <col min="7" max="7" width="10.75390625" style="0" customWidth="1"/>
    <col min="9" max="9" width="10.875" style="0" customWidth="1"/>
    <col min="11" max="11" width="10.75390625" style="0" customWidth="1"/>
  </cols>
  <sheetData>
    <row r="1" spans="1:11" ht="30.75" customHeight="1">
      <c r="A1" s="1"/>
      <c r="B1" s="1"/>
      <c r="E1" s="68" t="s">
        <v>120</v>
      </c>
      <c r="F1" s="68"/>
      <c r="G1" s="68"/>
      <c r="J1" s="69" t="s">
        <v>3</v>
      </c>
      <c r="K1" s="69"/>
    </row>
    <row r="2" spans="1:2" ht="12.75">
      <c r="A2" s="1"/>
      <c r="B2" s="1"/>
    </row>
    <row r="3" spans="1:11" ht="52.5" customHeight="1">
      <c r="A3" s="2" t="s">
        <v>4</v>
      </c>
      <c r="B3" s="2" t="s">
        <v>0</v>
      </c>
      <c r="C3" s="3" t="s">
        <v>1</v>
      </c>
      <c r="D3" s="70" t="s">
        <v>5</v>
      </c>
      <c r="E3" s="70"/>
      <c r="F3" s="70"/>
      <c r="G3" s="70"/>
      <c r="H3" s="71" t="s">
        <v>181</v>
      </c>
      <c r="I3" s="71"/>
      <c r="J3" s="72" t="s">
        <v>180</v>
      </c>
      <c r="K3" s="72"/>
    </row>
    <row r="4" spans="1:11" ht="18">
      <c r="A4" s="4" t="s">
        <v>6</v>
      </c>
      <c r="B4" s="4"/>
      <c r="C4" s="5"/>
      <c r="D4" s="54" t="s">
        <v>2</v>
      </c>
      <c r="E4" s="54"/>
      <c r="F4" s="54"/>
      <c r="G4" s="54"/>
      <c r="H4" s="55">
        <f>H5+H6</f>
        <v>50000</v>
      </c>
      <c r="I4" s="55"/>
      <c r="J4" s="55">
        <f>J5</f>
        <v>10000</v>
      </c>
      <c r="K4" s="55"/>
    </row>
    <row r="5" spans="1:11" ht="30.75" customHeight="1">
      <c r="A5" s="6"/>
      <c r="B5" s="6" t="s">
        <v>7</v>
      </c>
      <c r="C5" s="7"/>
      <c r="D5" s="64" t="s">
        <v>8</v>
      </c>
      <c r="E5" s="65"/>
      <c r="F5" s="65"/>
      <c r="G5" s="53"/>
      <c r="H5" s="63">
        <v>20000</v>
      </c>
      <c r="I5" s="63"/>
      <c r="J5" s="63">
        <v>10000</v>
      </c>
      <c r="K5" s="63"/>
    </row>
    <row r="6" spans="1:11" ht="30.75" customHeight="1">
      <c r="A6" s="6"/>
      <c r="B6" s="6" t="s">
        <v>182</v>
      </c>
      <c r="C6" s="7"/>
      <c r="D6" s="64" t="s">
        <v>51</v>
      </c>
      <c r="E6" s="65"/>
      <c r="F6" s="65"/>
      <c r="G6" s="53"/>
      <c r="H6" s="58">
        <v>30000</v>
      </c>
      <c r="I6" s="59"/>
      <c r="J6" s="58"/>
      <c r="K6" s="59"/>
    </row>
    <row r="7" spans="1:11" ht="18">
      <c r="A7" s="4" t="s">
        <v>9</v>
      </c>
      <c r="B7" s="4"/>
      <c r="C7" s="5"/>
      <c r="D7" s="54" t="s">
        <v>10</v>
      </c>
      <c r="E7" s="54"/>
      <c r="F7" s="54"/>
      <c r="G7" s="54"/>
      <c r="H7" s="55">
        <f>H8+H9</f>
        <v>64127</v>
      </c>
      <c r="I7" s="55"/>
      <c r="J7" s="55">
        <f>J8+J9</f>
        <v>58000</v>
      </c>
      <c r="K7" s="55"/>
    </row>
    <row r="8" spans="1:11" ht="18">
      <c r="A8" s="6"/>
      <c r="B8" s="6" t="s">
        <v>11</v>
      </c>
      <c r="C8" s="7"/>
      <c r="D8" s="56" t="s">
        <v>12</v>
      </c>
      <c r="E8" s="66"/>
      <c r="F8" s="66"/>
      <c r="G8" s="67"/>
      <c r="H8" s="63">
        <v>56127</v>
      </c>
      <c r="I8" s="63"/>
      <c r="J8" s="63">
        <v>49000</v>
      </c>
      <c r="K8" s="63"/>
    </row>
    <row r="9" spans="1:11" ht="18">
      <c r="A9" s="6"/>
      <c r="B9" s="6" t="s">
        <v>13</v>
      </c>
      <c r="C9" s="7"/>
      <c r="D9" s="56" t="s">
        <v>14</v>
      </c>
      <c r="E9" s="66"/>
      <c r="F9" s="66"/>
      <c r="G9" s="67"/>
      <c r="H9" s="63">
        <v>8000</v>
      </c>
      <c r="I9" s="63"/>
      <c r="J9" s="63">
        <v>9000</v>
      </c>
      <c r="K9" s="63"/>
    </row>
    <row r="10" spans="1:11" ht="18">
      <c r="A10" s="4" t="s">
        <v>15</v>
      </c>
      <c r="B10" s="4"/>
      <c r="C10" s="5"/>
      <c r="D10" s="54" t="s">
        <v>18</v>
      </c>
      <c r="E10" s="54"/>
      <c r="F10" s="54"/>
      <c r="G10" s="54"/>
      <c r="H10" s="55">
        <f>H11</f>
        <v>5568264</v>
      </c>
      <c r="I10" s="55"/>
      <c r="J10" s="55">
        <f>J11</f>
        <v>9176165</v>
      </c>
      <c r="K10" s="55"/>
    </row>
    <row r="11" spans="1:11" ht="18">
      <c r="A11" s="6"/>
      <c r="B11" s="6" t="s">
        <v>17</v>
      </c>
      <c r="C11" s="7"/>
      <c r="D11" s="56" t="s">
        <v>16</v>
      </c>
      <c r="E11" s="66"/>
      <c r="F11" s="66"/>
      <c r="G11" s="67"/>
      <c r="H11" s="63">
        <f>H12+H13+H14+H15+H16+H17+H18</f>
        <v>5568264</v>
      </c>
      <c r="I11" s="63"/>
      <c r="J11" s="63">
        <f>J12+J13+J14+J15+J16+J17+J18</f>
        <v>9176165</v>
      </c>
      <c r="K11" s="63"/>
    </row>
    <row r="12" spans="1:11" ht="18">
      <c r="A12" s="6"/>
      <c r="B12" s="6"/>
      <c r="C12" s="7">
        <v>4010</v>
      </c>
      <c r="D12" s="73" t="s">
        <v>19</v>
      </c>
      <c r="E12" s="73"/>
      <c r="F12" s="73"/>
      <c r="G12" s="73"/>
      <c r="H12" s="63">
        <v>637900</v>
      </c>
      <c r="I12" s="63"/>
      <c r="J12" s="63">
        <v>764425</v>
      </c>
      <c r="K12" s="63"/>
    </row>
    <row r="13" spans="1:11" ht="18">
      <c r="A13" s="6"/>
      <c r="B13" s="6"/>
      <c r="C13" s="7">
        <v>4040</v>
      </c>
      <c r="D13" s="73" t="s">
        <v>20</v>
      </c>
      <c r="E13" s="73"/>
      <c r="F13" s="73"/>
      <c r="G13" s="73"/>
      <c r="H13" s="63">
        <v>50900</v>
      </c>
      <c r="I13" s="63"/>
      <c r="J13" s="63">
        <v>55350</v>
      </c>
      <c r="K13" s="63"/>
    </row>
    <row r="14" spans="1:11" ht="18">
      <c r="A14" s="6"/>
      <c r="B14" s="6"/>
      <c r="C14" s="7">
        <v>4110</v>
      </c>
      <c r="D14" s="73" t="s">
        <v>21</v>
      </c>
      <c r="E14" s="73"/>
      <c r="F14" s="73"/>
      <c r="G14" s="73"/>
      <c r="H14" s="63">
        <v>114500</v>
      </c>
      <c r="I14" s="63"/>
      <c r="J14" s="63">
        <v>134111</v>
      </c>
      <c r="K14" s="63"/>
    </row>
    <row r="15" spans="1:11" ht="18">
      <c r="A15" s="6"/>
      <c r="B15" s="6"/>
      <c r="C15" s="7">
        <v>4120</v>
      </c>
      <c r="D15" s="73" t="s">
        <v>22</v>
      </c>
      <c r="E15" s="73"/>
      <c r="F15" s="73"/>
      <c r="G15" s="73"/>
      <c r="H15" s="63">
        <v>16300</v>
      </c>
      <c r="I15" s="63"/>
      <c r="J15" s="63">
        <v>19070</v>
      </c>
      <c r="K15" s="63"/>
    </row>
    <row r="16" spans="1:11" ht="27.75" customHeight="1">
      <c r="A16" s="6"/>
      <c r="B16" s="6"/>
      <c r="C16" s="7">
        <v>6050</v>
      </c>
      <c r="D16" s="60" t="s">
        <v>23</v>
      </c>
      <c r="E16" s="61"/>
      <c r="F16" s="61"/>
      <c r="G16" s="62"/>
      <c r="H16" s="63">
        <v>2903187</v>
      </c>
      <c r="I16" s="63"/>
      <c r="J16" s="63">
        <v>5636165</v>
      </c>
      <c r="K16" s="63"/>
    </row>
    <row r="17" spans="1:11" ht="27" customHeight="1">
      <c r="A17" s="6"/>
      <c r="B17" s="6"/>
      <c r="C17" s="7">
        <v>6060</v>
      </c>
      <c r="D17" s="60" t="s">
        <v>24</v>
      </c>
      <c r="E17" s="61"/>
      <c r="F17" s="61"/>
      <c r="G17" s="62"/>
      <c r="H17" s="63">
        <v>245000</v>
      </c>
      <c r="I17" s="63"/>
      <c r="J17" s="63"/>
      <c r="K17" s="63"/>
    </row>
    <row r="18" spans="1:11" ht="18">
      <c r="A18" s="6"/>
      <c r="B18" s="6"/>
      <c r="C18" s="7"/>
      <c r="D18" s="73" t="s">
        <v>34</v>
      </c>
      <c r="E18" s="73"/>
      <c r="F18" s="73"/>
      <c r="G18" s="73"/>
      <c r="H18" s="63">
        <v>1600477</v>
      </c>
      <c r="I18" s="63"/>
      <c r="J18" s="63">
        <v>2567044</v>
      </c>
      <c r="K18" s="63"/>
    </row>
    <row r="19" spans="1:11" ht="18">
      <c r="A19" s="4" t="s">
        <v>25</v>
      </c>
      <c r="B19" s="4"/>
      <c r="C19" s="5"/>
      <c r="D19" s="75" t="s">
        <v>26</v>
      </c>
      <c r="E19" s="76"/>
      <c r="F19" s="76"/>
      <c r="G19" s="77"/>
      <c r="H19" s="55">
        <f>H20</f>
        <v>31108</v>
      </c>
      <c r="I19" s="55"/>
      <c r="J19" s="55">
        <f>J20</f>
        <v>28349</v>
      </c>
      <c r="K19" s="55"/>
    </row>
    <row r="20" spans="1:11" ht="30" customHeight="1">
      <c r="A20" s="6"/>
      <c r="B20" s="6" t="s">
        <v>27</v>
      </c>
      <c r="C20" s="7"/>
      <c r="D20" s="78" t="s">
        <v>28</v>
      </c>
      <c r="E20" s="78"/>
      <c r="F20" s="78"/>
      <c r="G20" s="78"/>
      <c r="H20" s="63">
        <v>31108</v>
      </c>
      <c r="I20" s="63"/>
      <c r="J20" s="63">
        <v>28349</v>
      </c>
      <c r="K20" s="63"/>
    </row>
    <row r="21" spans="1:11" ht="18">
      <c r="A21" s="4" t="s">
        <v>29</v>
      </c>
      <c r="B21" s="4"/>
      <c r="C21" s="5"/>
      <c r="D21" s="74" t="s">
        <v>30</v>
      </c>
      <c r="E21" s="74"/>
      <c r="F21" s="74"/>
      <c r="G21" s="74"/>
      <c r="H21" s="55">
        <f>H22+H28+H29</f>
        <v>412554</v>
      </c>
      <c r="I21" s="55"/>
      <c r="J21" s="55">
        <f>J22+J28+J29</f>
        <v>365665</v>
      </c>
      <c r="K21" s="55"/>
    </row>
    <row r="22" spans="1:11" ht="18">
      <c r="A22" s="6"/>
      <c r="B22" s="6" t="s">
        <v>31</v>
      </c>
      <c r="C22" s="7"/>
      <c r="D22" s="78" t="s">
        <v>32</v>
      </c>
      <c r="E22" s="78"/>
      <c r="F22" s="78"/>
      <c r="G22" s="78"/>
      <c r="H22" s="63">
        <f>H23</f>
        <v>214654</v>
      </c>
      <c r="I22" s="63"/>
      <c r="J22" s="63">
        <f>J23+J24+J25+J26+J27</f>
        <v>192946</v>
      </c>
      <c r="K22" s="63"/>
    </row>
    <row r="23" spans="1:11" ht="27.75" customHeight="1">
      <c r="A23" s="6"/>
      <c r="B23" s="6"/>
      <c r="C23" s="7">
        <v>2510</v>
      </c>
      <c r="D23" s="57" t="s">
        <v>33</v>
      </c>
      <c r="E23" s="57"/>
      <c r="F23" s="57"/>
      <c r="G23" s="57"/>
      <c r="H23" s="63">
        <v>214654</v>
      </c>
      <c r="I23" s="63"/>
      <c r="J23" s="63">
        <v>192946</v>
      </c>
      <c r="K23" s="63"/>
    </row>
    <row r="24" spans="1:11" ht="18" hidden="1">
      <c r="A24" s="6"/>
      <c r="B24" s="6"/>
      <c r="C24" s="7"/>
      <c r="D24" s="57"/>
      <c r="E24" s="57"/>
      <c r="F24" s="57"/>
      <c r="G24" s="57"/>
      <c r="H24" s="63"/>
      <c r="I24" s="63"/>
      <c r="J24" s="63"/>
      <c r="K24" s="63"/>
    </row>
    <row r="25" spans="1:11" ht="18" hidden="1">
      <c r="A25" s="6"/>
      <c r="B25" s="6"/>
      <c r="C25" s="7"/>
      <c r="D25" s="57"/>
      <c r="E25" s="57"/>
      <c r="F25" s="57"/>
      <c r="G25" s="57"/>
      <c r="H25" s="63"/>
      <c r="I25" s="63"/>
      <c r="J25" s="63"/>
      <c r="K25" s="63"/>
    </row>
    <row r="26" spans="1:11" ht="18" hidden="1">
      <c r="A26" s="6"/>
      <c r="B26" s="6"/>
      <c r="C26" s="7"/>
      <c r="D26" s="57"/>
      <c r="E26" s="57"/>
      <c r="F26" s="57"/>
      <c r="G26" s="57"/>
      <c r="H26" s="63"/>
      <c r="I26" s="63"/>
      <c r="J26" s="63"/>
      <c r="K26" s="63"/>
    </row>
    <row r="27" spans="1:11" ht="18" hidden="1">
      <c r="A27" s="6"/>
      <c r="B27" s="6"/>
      <c r="C27" s="7"/>
      <c r="D27" s="57"/>
      <c r="E27" s="57"/>
      <c r="F27" s="57"/>
      <c r="G27" s="57"/>
      <c r="H27" s="63"/>
      <c r="I27" s="63"/>
      <c r="J27" s="63"/>
      <c r="K27" s="63"/>
    </row>
    <row r="28" spans="1:11" ht="21" customHeight="1">
      <c r="A28" s="6"/>
      <c r="B28" s="6" t="s">
        <v>35</v>
      </c>
      <c r="C28" s="7"/>
      <c r="D28" s="57" t="s">
        <v>36</v>
      </c>
      <c r="E28" s="57"/>
      <c r="F28" s="57"/>
      <c r="G28" s="57"/>
      <c r="H28" s="63">
        <v>23150</v>
      </c>
      <c r="I28" s="63"/>
      <c r="J28" s="63">
        <v>20623</v>
      </c>
      <c r="K28" s="63"/>
    </row>
    <row r="29" spans="1:11" ht="18">
      <c r="A29" s="6"/>
      <c r="B29" s="6" t="s">
        <v>37</v>
      </c>
      <c r="C29" s="7"/>
      <c r="D29" s="78" t="s">
        <v>38</v>
      </c>
      <c r="E29" s="78"/>
      <c r="F29" s="78"/>
      <c r="G29" s="78"/>
      <c r="H29" s="63">
        <f>H30+H32+H33+H34+H35+H36</f>
        <v>174750</v>
      </c>
      <c r="I29" s="63"/>
      <c r="J29" s="63">
        <f>J30+J31+J32+J33+J34+J35+J36</f>
        <v>152096</v>
      </c>
      <c r="K29" s="63"/>
    </row>
    <row r="30" spans="1:11" ht="16.5" customHeight="1">
      <c r="A30" s="6"/>
      <c r="B30" s="6"/>
      <c r="C30" s="7">
        <v>4010</v>
      </c>
      <c r="D30" s="57" t="s">
        <v>39</v>
      </c>
      <c r="E30" s="57"/>
      <c r="F30" s="57"/>
      <c r="G30" s="57"/>
      <c r="H30" s="63">
        <v>66052</v>
      </c>
      <c r="I30" s="63"/>
      <c r="J30" s="63">
        <v>66099</v>
      </c>
      <c r="K30" s="63"/>
    </row>
    <row r="31" spans="1:11" ht="25.5" customHeight="1">
      <c r="A31" s="6"/>
      <c r="B31" s="6"/>
      <c r="C31" s="7">
        <v>4020</v>
      </c>
      <c r="D31" s="60" t="s">
        <v>183</v>
      </c>
      <c r="E31" s="61"/>
      <c r="F31" s="61"/>
      <c r="G31" s="62"/>
      <c r="H31" s="58">
        <v>39797</v>
      </c>
      <c r="I31" s="59"/>
      <c r="J31" s="58">
        <v>57404</v>
      </c>
      <c r="K31" s="59"/>
    </row>
    <row r="32" spans="1:11" ht="18">
      <c r="A32" s="6"/>
      <c r="B32" s="6"/>
      <c r="C32" s="7">
        <v>4040</v>
      </c>
      <c r="D32" s="57" t="s">
        <v>20</v>
      </c>
      <c r="E32" s="57"/>
      <c r="F32" s="57"/>
      <c r="G32" s="57"/>
      <c r="H32" s="63">
        <v>5415</v>
      </c>
      <c r="I32" s="63"/>
      <c r="J32" s="63"/>
      <c r="K32" s="63"/>
    </row>
    <row r="33" spans="1:11" ht="18">
      <c r="A33" s="6"/>
      <c r="B33" s="6"/>
      <c r="C33" s="7">
        <v>4110</v>
      </c>
      <c r="D33" s="57" t="s">
        <v>21</v>
      </c>
      <c r="E33" s="57"/>
      <c r="F33" s="57"/>
      <c r="G33" s="57"/>
      <c r="H33" s="63">
        <v>18967</v>
      </c>
      <c r="I33" s="63"/>
      <c r="J33" s="63">
        <v>25153</v>
      </c>
      <c r="K33" s="63"/>
    </row>
    <row r="34" spans="1:11" ht="18">
      <c r="A34" s="6"/>
      <c r="B34" s="6"/>
      <c r="C34" s="7">
        <v>4120</v>
      </c>
      <c r="D34" s="57" t="s">
        <v>22</v>
      </c>
      <c r="E34" s="57"/>
      <c r="F34" s="57"/>
      <c r="G34" s="57"/>
      <c r="H34" s="63">
        <v>2182</v>
      </c>
      <c r="I34" s="63"/>
      <c r="J34" s="63">
        <v>3211</v>
      </c>
      <c r="K34" s="63"/>
    </row>
    <row r="35" spans="1:11" ht="29.25" customHeight="1">
      <c r="A35" s="6"/>
      <c r="B35" s="6"/>
      <c r="C35" s="7">
        <v>6060</v>
      </c>
      <c r="D35" s="57" t="s">
        <v>24</v>
      </c>
      <c r="E35" s="57"/>
      <c r="F35" s="57"/>
      <c r="G35" s="57"/>
      <c r="H35" s="63">
        <v>10000</v>
      </c>
      <c r="I35" s="63"/>
      <c r="J35" s="63"/>
      <c r="K35" s="63"/>
    </row>
    <row r="36" spans="1:11" ht="18">
      <c r="A36" s="6"/>
      <c r="B36" s="6"/>
      <c r="C36" s="7"/>
      <c r="D36" s="57" t="s">
        <v>34</v>
      </c>
      <c r="E36" s="57"/>
      <c r="F36" s="57"/>
      <c r="G36" s="57"/>
      <c r="H36" s="63">
        <v>72134</v>
      </c>
      <c r="I36" s="63"/>
      <c r="J36" s="63">
        <v>229</v>
      </c>
      <c r="K36" s="63"/>
    </row>
    <row r="37" spans="1:11" ht="18">
      <c r="A37" s="4" t="s">
        <v>40</v>
      </c>
      <c r="B37" s="4"/>
      <c r="C37" s="5"/>
      <c r="D37" s="74" t="s">
        <v>41</v>
      </c>
      <c r="E37" s="74"/>
      <c r="F37" s="74"/>
      <c r="G37" s="74"/>
      <c r="H37" s="55">
        <f>H38+H42+H43+H51+H52</f>
        <v>6211715</v>
      </c>
      <c r="I37" s="55"/>
      <c r="J37" s="55">
        <f>J38+J42+J43+J51+J52</f>
        <v>11657092</v>
      </c>
      <c r="K37" s="55"/>
    </row>
    <row r="38" spans="1:11" ht="18">
      <c r="A38" s="6"/>
      <c r="B38" s="6" t="s">
        <v>42</v>
      </c>
      <c r="C38" s="7"/>
      <c r="D38" s="78" t="s">
        <v>43</v>
      </c>
      <c r="E38" s="78"/>
      <c r="F38" s="78"/>
      <c r="G38" s="78"/>
      <c r="H38" s="63">
        <f>H39+H40+H41</f>
        <v>198440</v>
      </c>
      <c r="I38" s="63"/>
      <c r="J38" s="63">
        <f>J39+J40+J41</f>
        <v>203879</v>
      </c>
      <c r="K38" s="63"/>
    </row>
    <row r="39" spans="1:11" ht="18">
      <c r="A39" s="6"/>
      <c r="B39" s="6"/>
      <c r="C39" s="7">
        <v>4010</v>
      </c>
      <c r="D39" s="57" t="s">
        <v>39</v>
      </c>
      <c r="E39" s="57"/>
      <c r="F39" s="57"/>
      <c r="G39" s="57"/>
      <c r="H39" s="63">
        <v>165809</v>
      </c>
      <c r="I39" s="63"/>
      <c r="J39" s="63">
        <v>170353</v>
      </c>
      <c r="K39" s="63"/>
    </row>
    <row r="40" spans="1:11" ht="18">
      <c r="A40" s="6"/>
      <c r="B40" s="6"/>
      <c r="C40" s="7">
        <v>4110</v>
      </c>
      <c r="D40" s="57" t="s">
        <v>21</v>
      </c>
      <c r="E40" s="57"/>
      <c r="F40" s="57"/>
      <c r="G40" s="57"/>
      <c r="H40" s="63">
        <v>28569</v>
      </c>
      <c r="I40" s="63"/>
      <c r="J40" s="63">
        <v>29352</v>
      </c>
      <c r="K40" s="63"/>
    </row>
    <row r="41" spans="1:11" ht="18">
      <c r="A41" s="6"/>
      <c r="B41" s="6"/>
      <c r="C41" s="7">
        <v>4120</v>
      </c>
      <c r="D41" s="57" t="s">
        <v>22</v>
      </c>
      <c r="E41" s="57"/>
      <c r="F41" s="57"/>
      <c r="G41" s="57"/>
      <c r="H41" s="63">
        <v>4062</v>
      </c>
      <c r="I41" s="63"/>
      <c r="J41" s="63">
        <v>4174</v>
      </c>
      <c r="K41" s="63"/>
    </row>
    <row r="42" spans="1:11" ht="18">
      <c r="A42" s="6"/>
      <c r="B42" s="6" t="s">
        <v>44</v>
      </c>
      <c r="C42" s="7"/>
      <c r="D42" s="78" t="s">
        <v>45</v>
      </c>
      <c r="E42" s="78"/>
      <c r="F42" s="78"/>
      <c r="G42" s="78"/>
      <c r="H42" s="63">
        <v>323280</v>
      </c>
      <c r="I42" s="63"/>
      <c r="J42" s="63">
        <v>340000</v>
      </c>
      <c r="K42" s="63"/>
    </row>
    <row r="43" spans="1:11" ht="18">
      <c r="A43" s="6"/>
      <c r="B43" s="6" t="s">
        <v>46</v>
      </c>
      <c r="C43" s="7"/>
      <c r="D43" s="78" t="s">
        <v>47</v>
      </c>
      <c r="E43" s="78"/>
      <c r="F43" s="78"/>
      <c r="G43" s="78"/>
      <c r="H43" s="63">
        <f>H44+H45+H46+H47+H48+H49+H50</f>
        <v>4683480</v>
      </c>
      <c r="I43" s="63"/>
      <c r="J43" s="63">
        <f>J44+J45+J46+J47+J48+J49+J50</f>
        <v>10166213</v>
      </c>
      <c r="K43" s="63"/>
    </row>
    <row r="44" spans="1:11" ht="18">
      <c r="A44" s="6"/>
      <c r="B44" s="6"/>
      <c r="C44" s="7">
        <v>4010</v>
      </c>
      <c r="D44" s="60" t="s">
        <v>39</v>
      </c>
      <c r="E44" s="61"/>
      <c r="F44" s="61"/>
      <c r="G44" s="62"/>
      <c r="H44" s="58">
        <v>2424600</v>
      </c>
      <c r="I44" s="59"/>
      <c r="J44" s="58">
        <v>2626290</v>
      </c>
      <c r="K44" s="59"/>
    </row>
    <row r="45" spans="1:11" ht="21" customHeight="1">
      <c r="A45" s="6"/>
      <c r="B45" s="6"/>
      <c r="C45" s="7">
        <v>4040</v>
      </c>
      <c r="D45" s="60" t="s">
        <v>20</v>
      </c>
      <c r="E45" s="61"/>
      <c r="F45" s="61"/>
      <c r="G45" s="62"/>
      <c r="H45" s="58">
        <v>172300</v>
      </c>
      <c r="I45" s="59"/>
      <c r="J45" s="58">
        <v>197552</v>
      </c>
      <c r="K45" s="59"/>
    </row>
    <row r="46" spans="1:11" ht="18" customHeight="1">
      <c r="A46" s="6"/>
      <c r="B46" s="6"/>
      <c r="C46" s="7">
        <v>4110</v>
      </c>
      <c r="D46" s="60" t="s">
        <v>21</v>
      </c>
      <c r="E46" s="61"/>
      <c r="F46" s="61"/>
      <c r="G46" s="62"/>
      <c r="H46" s="58">
        <v>424000</v>
      </c>
      <c r="I46" s="59"/>
      <c r="J46" s="58">
        <v>463286</v>
      </c>
      <c r="K46" s="59"/>
    </row>
    <row r="47" spans="1:11" ht="18" customHeight="1">
      <c r="A47" s="6"/>
      <c r="B47" s="6"/>
      <c r="C47" s="7">
        <v>4120</v>
      </c>
      <c r="D47" s="60" t="s">
        <v>22</v>
      </c>
      <c r="E47" s="61"/>
      <c r="F47" s="61"/>
      <c r="G47" s="62"/>
      <c r="H47" s="58">
        <v>60300</v>
      </c>
      <c r="I47" s="59"/>
      <c r="J47" s="58">
        <v>65878</v>
      </c>
      <c r="K47" s="59"/>
    </row>
    <row r="48" spans="1:11" ht="30" customHeight="1">
      <c r="A48" s="6"/>
      <c r="B48" s="6"/>
      <c r="C48" s="7">
        <v>6050</v>
      </c>
      <c r="D48" s="60" t="s">
        <v>23</v>
      </c>
      <c r="E48" s="61"/>
      <c r="F48" s="61"/>
      <c r="G48" s="62"/>
      <c r="H48" s="58">
        <v>370800</v>
      </c>
      <c r="I48" s="59"/>
      <c r="J48" s="58">
        <v>5766663</v>
      </c>
      <c r="K48" s="59"/>
    </row>
    <row r="49" spans="1:11" ht="27" customHeight="1">
      <c r="A49" s="6"/>
      <c r="B49" s="6"/>
      <c r="C49" s="7">
        <v>6060</v>
      </c>
      <c r="D49" s="60" t="s">
        <v>24</v>
      </c>
      <c r="E49" s="61"/>
      <c r="F49" s="61"/>
      <c r="G49" s="62"/>
      <c r="H49" s="58">
        <v>147000</v>
      </c>
      <c r="I49" s="59"/>
      <c r="J49" s="58"/>
      <c r="K49" s="59"/>
    </row>
    <row r="50" spans="1:11" ht="22.5" customHeight="1">
      <c r="A50" s="6"/>
      <c r="B50" s="6"/>
      <c r="C50" s="7"/>
      <c r="D50" s="57" t="s">
        <v>34</v>
      </c>
      <c r="E50" s="57"/>
      <c r="F50" s="57"/>
      <c r="G50" s="57"/>
      <c r="H50" s="63">
        <v>1084480</v>
      </c>
      <c r="I50" s="63"/>
      <c r="J50" s="63">
        <v>1046544</v>
      </c>
      <c r="K50" s="63"/>
    </row>
    <row r="51" spans="1:11" ht="18">
      <c r="A51" s="6"/>
      <c r="B51" s="6" t="s">
        <v>48</v>
      </c>
      <c r="C51" s="7"/>
      <c r="D51" s="79" t="s">
        <v>49</v>
      </c>
      <c r="E51" s="79"/>
      <c r="F51" s="79"/>
      <c r="G51" s="79"/>
      <c r="H51" s="63">
        <v>26115</v>
      </c>
      <c r="I51" s="63"/>
      <c r="J51" s="63">
        <v>27000</v>
      </c>
      <c r="K51" s="63"/>
    </row>
    <row r="52" spans="1:11" ht="18">
      <c r="A52" s="6"/>
      <c r="B52" s="6" t="s">
        <v>50</v>
      </c>
      <c r="C52" s="7"/>
      <c r="D52" s="78" t="s">
        <v>51</v>
      </c>
      <c r="E52" s="78"/>
      <c r="F52" s="78"/>
      <c r="G52" s="78"/>
      <c r="H52" s="63">
        <v>980400</v>
      </c>
      <c r="I52" s="63"/>
      <c r="J52" s="63">
        <v>920000</v>
      </c>
      <c r="K52" s="63"/>
    </row>
    <row r="53" spans="1:11" ht="18">
      <c r="A53" s="4" t="s">
        <v>52</v>
      </c>
      <c r="B53" s="4"/>
      <c r="C53" s="5"/>
      <c r="D53" s="80" t="s">
        <v>53</v>
      </c>
      <c r="E53" s="81"/>
      <c r="F53" s="81"/>
      <c r="G53" s="82"/>
      <c r="H53" s="55">
        <f>H54</f>
        <v>500</v>
      </c>
      <c r="I53" s="55"/>
      <c r="J53" s="55">
        <f>J54</f>
        <v>500</v>
      </c>
      <c r="K53" s="55"/>
    </row>
    <row r="54" spans="1:11" ht="18">
      <c r="A54" s="6"/>
      <c r="B54" s="6" t="s">
        <v>54</v>
      </c>
      <c r="C54" s="7"/>
      <c r="D54" s="78" t="s">
        <v>55</v>
      </c>
      <c r="E54" s="78"/>
      <c r="F54" s="78"/>
      <c r="G54" s="78"/>
      <c r="H54" s="63">
        <v>500</v>
      </c>
      <c r="I54" s="63"/>
      <c r="J54" s="63">
        <v>500</v>
      </c>
      <c r="K54" s="63"/>
    </row>
    <row r="55" spans="1:11" ht="33" customHeight="1">
      <c r="A55" s="4" t="s">
        <v>56</v>
      </c>
      <c r="B55" s="4"/>
      <c r="C55" s="5"/>
      <c r="D55" s="80" t="s">
        <v>57</v>
      </c>
      <c r="E55" s="81"/>
      <c r="F55" s="81"/>
      <c r="G55" s="82"/>
      <c r="H55" s="55">
        <f>H56+H58</f>
        <v>101154</v>
      </c>
      <c r="I55" s="55"/>
      <c r="J55" s="55">
        <f>J56+J58</f>
        <v>0</v>
      </c>
      <c r="K55" s="55"/>
    </row>
    <row r="56" spans="1:11" ht="18">
      <c r="A56" s="6"/>
      <c r="B56" s="6" t="s">
        <v>58</v>
      </c>
      <c r="C56" s="7"/>
      <c r="D56" s="78" t="s">
        <v>212</v>
      </c>
      <c r="E56" s="78"/>
      <c r="F56" s="78"/>
      <c r="G56" s="78"/>
      <c r="H56" s="63">
        <f>H57</f>
        <v>71154</v>
      </c>
      <c r="I56" s="63"/>
      <c r="J56" s="63">
        <f>J57</f>
        <v>0</v>
      </c>
      <c r="K56" s="63"/>
    </row>
    <row r="57" spans="1:11" ht="29.25" customHeight="1">
      <c r="A57" s="6"/>
      <c r="B57" s="6"/>
      <c r="C57" s="7">
        <v>6060</v>
      </c>
      <c r="D57" s="57" t="s">
        <v>24</v>
      </c>
      <c r="E57" s="57"/>
      <c r="F57" s="57"/>
      <c r="G57" s="57"/>
      <c r="H57" s="63">
        <v>71154</v>
      </c>
      <c r="I57" s="63"/>
      <c r="J57" s="63"/>
      <c r="K57" s="63"/>
    </row>
    <row r="58" spans="1:11" ht="18">
      <c r="A58" s="6"/>
      <c r="B58" s="6" t="s">
        <v>59</v>
      </c>
      <c r="C58" s="7"/>
      <c r="D58" s="57" t="s">
        <v>51</v>
      </c>
      <c r="E58" s="57"/>
      <c r="F58" s="57"/>
      <c r="G58" s="57"/>
      <c r="H58" s="63">
        <v>30000</v>
      </c>
      <c r="I58" s="63"/>
      <c r="J58" s="63"/>
      <c r="K58" s="63"/>
    </row>
    <row r="59" spans="1:11" ht="33.75" customHeight="1">
      <c r="A59" s="4" t="s">
        <v>60</v>
      </c>
      <c r="B59" s="4"/>
      <c r="C59" s="5"/>
      <c r="D59" s="80" t="s">
        <v>61</v>
      </c>
      <c r="E59" s="81"/>
      <c r="F59" s="81"/>
      <c r="G59" s="82"/>
      <c r="H59" s="55">
        <f>H60</f>
        <v>71600</v>
      </c>
      <c r="I59" s="55"/>
      <c r="J59" s="55">
        <f>J60</f>
        <v>42500</v>
      </c>
      <c r="K59" s="55"/>
    </row>
    <row r="60" spans="1:11" ht="47.25" customHeight="1">
      <c r="A60" s="6"/>
      <c r="B60" s="6" t="s">
        <v>62</v>
      </c>
      <c r="C60" s="7"/>
      <c r="D60" s="78" t="s">
        <v>63</v>
      </c>
      <c r="E60" s="78"/>
      <c r="F60" s="78"/>
      <c r="G60" s="78"/>
      <c r="H60" s="63">
        <v>71600</v>
      </c>
      <c r="I60" s="63"/>
      <c r="J60" s="63">
        <v>42500</v>
      </c>
      <c r="K60" s="63"/>
    </row>
    <row r="61" spans="1:11" ht="18">
      <c r="A61" s="4" t="s">
        <v>64</v>
      </c>
      <c r="B61" s="4"/>
      <c r="C61" s="5"/>
      <c r="D61" s="80" t="s">
        <v>65</v>
      </c>
      <c r="E61" s="81"/>
      <c r="F61" s="81"/>
      <c r="G61" s="82"/>
      <c r="H61" s="55">
        <f>H62</f>
        <v>33820</v>
      </c>
      <c r="I61" s="55"/>
      <c r="J61" s="55">
        <f>J62</f>
        <v>0</v>
      </c>
      <c r="K61" s="55"/>
    </row>
    <row r="62" spans="1:11" ht="18">
      <c r="A62" s="6"/>
      <c r="B62" s="6" t="s">
        <v>66</v>
      </c>
      <c r="C62" s="7"/>
      <c r="D62" s="78" t="s">
        <v>67</v>
      </c>
      <c r="E62" s="78"/>
      <c r="F62" s="78"/>
      <c r="G62" s="78"/>
      <c r="H62" s="63">
        <v>33820</v>
      </c>
      <c r="I62" s="63"/>
      <c r="J62" s="63"/>
      <c r="K62" s="63"/>
    </row>
    <row r="63" spans="1:11" ht="18">
      <c r="A63" s="4" t="s">
        <v>68</v>
      </c>
      <c r="B63" s="4"/>
      <c r="C63" s="5"/>
      <c r="D63" s="80" t="s">
        <v>69</v>
      </c>
      <c r="E63" s="81"/>
      <c r="F63" s="81"/>
      <c r="G63" s="82"/>
      <c r="H63" s="55">
        <f>H64+H71+H77+H84+H91+H98+H104</f>
        <v>6055384</v>
      </c>
      <c r="I63" s="55"/>
      <c r="J63" s="55">
        <f>J64+J71+J77+J84+J91+J98+J104</f>
        <v>6769357</v>
      </c>
      <c r="K63" s="55"/>
    </row>
    <row r="64" spans="1:11" ht="18">
      <c r="A64" s="6"/>
      <c r="B64" s="6" t="s">
        <v>70</v>
      </c>
      <c r="C64" s="7"/>
      <c r="D64" s="78" t="s">
        <v>71</v>
      </c>
      <c r="E64" s="78"/>
      <c r="F64" s="78"/>
      <c r="G64" s="78"/>
      <c r="H64" s="63">
        <f>H65+H66+H67+H68+H69+H70</f>
        <v>1230917</v>
      </c>
      <c r="I64" s="63"/>
      <c r="J64" s="63">
        <f>J65+J66+J67+J68+J69+J70</f>
        <v>1418869</v>
      </c>
      <c r="K64" s="63"/>
    </row>
    <row r="65" spans="1:11" ht="30" customHeight="1">
      <c r="A65" s="6"/>
      <c r="B65" s="6"/>
      <c r="C65" s="7">
        <v>2540</v>
      </c>
      <c r="D65" s="57" t="s">
        <v>202</v>
      </c>
      <c r="E65" s="57"/>
      <c r="F65" s="57"/>
      <c r="G65" s="57"/>
      <c r="H65" s="63">
        <v>535542</v>
      </c>
      <c r="I65" s="63"/>
      <c r="J65" s="63">
        <v>586740</v>
      </c>
      <c r="K65" s="63"/>
    </row>
    <row r="66" spans="1:11" ht="18">
      <c r="A66" s="6"/>
      <c r="B66" s="6"/>
      <c r="C66" s="7">
        <v>4010</v>
      </c>
      <c r="D66" s="57" t="s">
        <v>39</v>
      </c>
      <c r="E66" s="57"/>
      <c r="F66" s="57"/>
      <c r="G66" s="57"/>
      <c r="H66" s="63">
        <v>449921</v>
      </c>
      <c r="I66" s="63"/>
      <c r="J66" s="63">
        <v>562598</v>
      </c>
      <c r="K66" s="63"/>
    </row>
    <row r="67" spans="1:11" ht="18">
      <c r="A67" s="6"/>
      <c r="B67" s="6"/>
      <c r="C67" s="7">
        <v>4040</v>
      </c>
      <c r="D67" s="57" t="s">
        <v>20</v>
      </c>
      <c r="E67" s="57"/>
      <c r="F67" s="57"/>
      <c r="G67" s="57"/>
      <c r="H67" s="63">
        <v>43646</v>
      </c>
      <c r="I67" s="63"/>
      <c r="J67" s="63">
        <v>36533</v>
      </c>
      <c r="K67" s="63"/>
    </row>
    <row r="68" spans="1:11" ht="18">
      <c r="A68" s="6"/>
      <c r="B68" s="6"/>
      <c r="C68" s="7">
        <v>4110</v>
      </c>
      <c r="D68" s="57" t="s">
        <v>21</v>
      </c>
      <c r="E68" s="57"/>
      <c r="F68" s="57"/>
      <c r="G68" s="57"/>
      <c r="H68" s="63">
        <v>90153</v>
      </c>
      <c r="I68" s="63"/>
      <c r="J68" s="63">
        <v>108628</v>
      </c>
      <c r="K68" s="63"/>
    </row>
    <row r="69" spans="1:11" ht="18">
      <c r="A69" s="6"/>
      <c r="B69" s="6"/>
      <c r="C69" s="7">
        <v>4120</v>
      </c>
      <c r="D69" s="57" t="s">
        <v>22</v>
      </c>
      <c r="E69" s="57"/>
      <c r="F69" s="57"/>
      <c r="G69" s="57"/>
      <c r="H69" s="63">
        <v>12285</v>
      </c>
      <c r="I69" s="63"/>
      <c r="J69" s="63">
        <v>14834</v>
      </c>
      <c r="K69" s="63"/>
    </row>
    <row r="70" spans="1:11" ht="18">
      <c r="A70" s="6"/>
      <c r="B70" s="6"/>
      <c r="C70" s="7"/>
      <c r="D70" s="57" t="s">
        <v>34</v>
      </c>
      <c r="E70" s="57"/>
      <c r="F70" s="57"/>
      <c r="G70" s="57"/>
      <c r="H70" s="63">
        <v>99370</v>
      </c>
      <c r="I70" s="63"/>
      <c r="J70" s="63">
        <v>109536</v>
      </c>
      <c r="K70" s="63"/>
    </row>
    <row r="71" spans="1:11" ht="18">
      <c r="A71" s="6"/>
      <c r="B71" s="6" t="s">
        <v>72</v>
      </c>
      <c r="C71" s="7"/>
      <c r="D71" s="78" t="s">
        <v>73</v>
      </c>
      <c r="E71" s="78"/>
      <c r="F71" s="78"/>
      <c r="G71" s="78"/>
      <c r="H71" s="63">
        <f>H72+H73+H74+H75+H76</f>
        <v>1066289</v>
      </c>
      <c r="I71" s="63"/>
      <c r="J71" s="63">
        <f>J72+J73+J74+J75+J76</f>
        <v>1294018</v>
      </c>
      <c r="K71" s="63"/>
    </row>
    <row r="72" spans="1:11" ht="18">
      <c r="A72" s="6"/>
      <c r="B72" s="6"/>
      <c r="C72" s="7">
        <v>4010</v>
      </c>
      <c r="D72" s="57" t="s">
        <v>39</v>
      </c>
      <c r="E72" s="57"/>
      <c r="F72" s="57"/>
      <c r="G72" s="57"/>
      <c r="H72" s="63">
        <v>743104</v>
      </c>
      <c r="I72" s="63"/>
      <c r="J72" s="63">
        <v>892971</v>
      </c>
      <c r="K72" s="63"/>
    </row>
    <row r="73" spans="1:11" ht="18">
      <c r="A73" s="6"/>
      <c r="B73" s="6"/>
      <c r="C73" s="7">
        <v>4040</v>
      </c>
      <c r="D73" s="57" t="s">
        <v>20</v>
      </c>
      <c r="E73" s="57"/>
      <c r="F73" s="57"/>
      <c r="G73" s="57"/>
      <c r="H73" s="63">
        <v>50522</v>
      </c>
      <c r="I73" s="63"/>
      <c r="J73" s="63">
        <v>63828</v>
      </c>
      <c r="K73" s="63"/>
    </row>
    <row r="74" spans="1:11" ht="18">
      <c r="A74" s="6"/>
      <c r="B74" s="6"/>
      <c r="C74" s="7">
        <v>4110</v>
      </c>
      <c r="D74" s="57" t="s">
        <v>74</v>
      </c>
      <c r="E74" s="57"/>
      <c r="F74" s="57"/>
      <c r="G74" s="57"/>
      <c r="H74" s="63">
        <v>143007</v>
      </c>
      <c r="I74" s="63"/>
      <c r="J74" s="63">
        <v>172804</v>
      </c>
      <c r="K74" s="63"/>
    </row>
    <row r="75" spans="1:11" ht="18">
      <c r="A75" s="6"/>
      <c r="B75" s="6"/>
      <c r="C75" s="7">
        <v>4120</v>
      </c>
      <c r="D75" s="57" t="s">
        <v>75</v>
      </c>
      <c r="E75" s="57"/>
      <c r="F75" s="57"/>
      <c r="G75" s="57"/>
      <c r="H75" s="63">
        <v>19576</v>
      </c>
      <c r="I75" s="63"/>
      <c r="J75" s="63">
        <v>23567</v>
      </c>
      <c r="K75" s="63"/>
    </row>
    <row r="76" spans="1:11" ht="18">
      <c r="A76" s="6"/>
      <c r="B76" s="6"/>
      <c r="C76" s="7"/>
      <c r="D76" s="57" t="s">
        <v>34</v>
      </c>
      <c r="E76" s="57"/>
      <c r="F76" s="57"/>
      <c r="G76" s="57"/>
      <c r="H76" s="63">
        <v>110080</v>
      </c>
      <c r="I76" s="63"/>
      <c r="J76" s="63">
        <v>140848</v>
      </c>
      <c r="K76" s="63"/>
    </row>
    <row r="77" spans="1:11" ht="18">
      <c r="A77" s="6"/>
      <c r="B77" s="6" t="s">
        <v>76</v>
      </c>
      <c r="C77" s="7"/>
      <c r="D77" s="78" t="s">
        <v>77</v>
      </c>
      <c r="E77" s="78"/>
      <c r="F77" s="78"/>
      <c r="G77" s="78"/>
      <c r="H77" s="63">
        <f>H78+H79+H80+H81+H82+H83</f>
        <v>727835</v>
      </c>
      <c r="I77" s="63"/>
      <c r="J77" s="63">
        <f>J78+J79+J80+J81+J82+J83</f>
        <v>936310</v>
      </c>
      <c r="K77" s="63"/>
    </row>
    <row r="78" spans="1:11" ht="30.75" customHeight="1">
      <c r="A78" s="6"/>
      <c r="B78" s="6"/>
      <c r="C78" s="7">
        <v>2540</v>
      </c>
      <c r="D78" s="57" t="s">
        <v>202</v>
      </c>
      <c r="E78" s="57"/>
      <c r="F78" s="57"/>
      <c r="G78" s="57"/>
      <c r="H78" s="63">
        <v>25385</v>
      </c>
      <c r="I78" s="63"/>
      <c r="J78" s="63">
        <v>41000</v>
      </c>
      <c r="K78" s="63"/>
    </row>
    <row r="79" spans="1:11" ht="18">
      <c r="A79" s="6"/>
      <c r="B79" s="6"/>
      <c r="C79" s="7">
        <v>4010</v>
      </c>
      <c r="D79" s="57" t="s">
        <v>39</v>
      </c>
      <c r="E79" s="57"/>
      <c r="F79" s="57"/>
      <c r="G79" s="57"/>
      <c r="H79" s="63">
        <v>430779</v>
      </c>
      <c r="I79" s="63"/>
      <c r="J79" s="63">
        <v>566984</v>
      </c>
      <c r="K79" s="63"/>
    </row>
    <row r="80" spans="1:11" ht="18">
      <c r="A80" s="6"/>
      <c r="B80" s="6"/>
      <c r="C80" s="7">
        <v>4040</v>
      </c>
      <c r="D80" s="57" t="s">
        <v>20</v>
      </c>
      <c r="E80" s="57"/>
      <c r="F80" s="57"/>
      <c r="G80" s="57"/>
      <c r="H80" s="63">
        <v>29498</v>
      </c>
      <c r="I80" s="63"/>
      <c r="J80" s="63">
        <v>49462</v>
      </c>
      <c r="K80" s="63"/>
    </row>
    <row r="81" spans="1:11" ht="18">
      <c r="A81" s="6"/>
      <c r="B81" s="6"/>
      <c r="C81" s="7">
        <v>4110</v>
      </c>
      <c r="D81" s="57" t="s">
        <v>74</v>
      </c>
      <c r="E81" s="57"/>
      <c r="F81" s="57"/>
      <c r="G81" s="57"/>
      <c r="H81" s="63">
        <v>82740</v>
      </c>
      <c r="I81" s="63"/>
      <c r="J81" s="63">
        <v>114538</v>
      </c>
      <c r="K81" s="63"/>
    </row>
    <row r="82" spans="1:11" ht="18">
      <c r="A82" s="6"/>
      <c r="B82" s="6"/>
      <c r="C82" s="7">
        <v>4120</v>
      </c>
      <c r="D82" s="57" t="s">
        <v>75</v>
      </c>
      <c r="E82" s="57"/>
      <c r="F82" s="57"/>
      <c r="G82" s="57"/>
      <c r="H82" s="63">
        <v>11418</v>
      </c>
      <c r="I82" s="63"/>
      <c r="J82" s="63">
        <v>16157</v>
      </c>
      <c r="K82" s="63"/>
    </row>
    <row r="83" spans="1:11" ht="18">
      <c r="A83" s="6"/>
      <c r="B83" s="6"/>
      <c r="C83" s="7"/>
      <c r="D83" s="57" t="s">
        <v>34</v>
      </c>
      <c r="E83" s="57"/>
      <c r="F83" s="57"/>
      <c r="G83" s="57"/>
      <c r="H83" s="63">
        <v>148015</v>
      </c>
      <c r="I83" s="63"/>
      <c r="J83" s="63">
        <v>148169</v>
      </c>
      <c r="K83" s="63"/>
    </row>
    <row r="84" spans="1:11" ht="18">
      <c r="A84" s="6"/>
      <c r="B84" s="6" t="s">
        <v>80</v>
      </c>
      <c r="C84" s="7"/>
      <c r="D84" s="78" t="s">
        <v>81</v>
      </c>
      <c r="E84" s="78"/>
      <c r="F84" s="78"/>
      <c r="G84" s="78"/>
      <c r="H84" s="63">
        <f>H86+H87+H88+H89+H90</f>
        <v>1092296</v>
      </c>
      <c r="I84" s="63"/>
      <c r="J84" s="63">
        <f>J86+J87+J88+J89+J90+J85</f>
        <v>1108521</v>
      </c>
      <c r="K84" s="63"/>
    </row>
    <row r="85" spans="1:11" ht="26.25" customHeight="1">
      <c r="A85" s="6"/>
      <c r="B85" s="6"/>
      <c r="C85" s="7">
        <v>2540</v>
      </c>
      <c r="D85" s="57" t="s">
        <v>202</v>
      </c>
      <c r="E85" s="57"/>
      <c r="F85" s="57"/>
      <c r="G85" s="57"/>
      <c r="H85" s="58"/>
      <c r="I85" s="59"/>
      <c r="J85" s="58">
        <v>55000</v>
      </c>
      <c r="K85" s="59"/>
    </row>
    <row r="86" spans="1:11" ht="18">
      <c r="A86" s="6"/>
      <c r="B86" s="6"/>
      <c r="C86" s="7">
        <v>4010</v>
      </c>
      <c r="D86" s="57" t="s">
        <v>39</v>
      </c>
      <c r="E86" s="57"/>
      <c r="F86" s="57"/>
      <c r="G86" s="57"/>
      <c r="H86" s="63">
        <v>684673</v>
      </c>
      <c r="I86" s="63"/>
      <c r="J86" s="63">
        <v>711607</v>
      </c>
      <c r="K86" s="63"/>
    </row>
    <row r="87" spans="1:11" ht="18">
      <c r="A87" s="6"/>
      <c r="B87" s="6"/>
      <c r="C87" s="7">
        <v>4040</v>
      </c>
      <c r="D87" s="57" t="s">
        <v>20</v>
      </c>
      <c r="E87" s="57"/>
      <c r="F87" s="57"/>
      <c r="G87" s="57"/>
      <c r="H87" s="63">
        <v>49300</v>
      </c>
      <c r="I87" s="63"/>
      <c r="J87" s="63">
        <v>46936</v>
      </c>
      <c r="K87" s="63"/>
    </row>
    <row r="88" spans="1:11" ht="18">
      <c r="A88" s="6"/>
      <c r="B88" s="6"/>
      <c r="C88" s="7">
        <v>4110</v>
      </c>
      <c r="D88" s="57" t="s">
        <v>74</v>
      </c>
      <c r="E88" s="57"/>
      <c r="F88" s="57"/>
      <c r="G88" s="57"/>
      <c r="H88" s="63">
        <v>134957</v>
      </c>
      <c r="I88" s="63"/>
      <c r="J88" s="63">
        <v>137954</v>
      </c>
      <c r="K88" s="63"/>
    </row>
    <row r="89" spans="1:11" ht="18">
      <c r="A89" s="6"/>
      <c r="B89" s="6"/>
      <c r="C89" s="7">
        <v>4120</v>
      </c>
      <c r="D89" s="57" t="s">
        <v>75</v>
      </c>
      <c r="E89" s="57"/>
      <c r="F89" s="57"/>
      <c r="G89" s="57"/>
      <c r="H89" s="63">
        <v>18719</v>
      </c>
      <c r="I89" s="63"/>
      <c r="J89" s="63">
        <v>18979</v>
      </c>
      <c r="K89" s="63"/>
    </row>
    <row r="90" spans="1:11" ht="18">
      <c r="A90" s="6"/>
      <c r="B90" s="6"/>
      <c r="C90" s="7"/>
      <c r="D90" s="57" t="s">
        <v>34</v>
      </c>
      <c r="E90" s="57"/>
      <c r="F90" s="57"/>
      <c r="G90" s="57"/>
      <c r="H90" s="63">
        <v>204647</v>
      </c>
      <c r="I90" s="63"/>
      <c r="J90" s="63">
        <v>138045</v>
      </c>
      <c r="K90" s="63"/>
    </row>
    <row r="91" spans="1:11" ht="18">
      <c r="A91" s="6"/>
      <c r="B91" s="6" t="s">
        <v>78</v>
      </c>
      <c r="C91" s="7"/>
      <c r="D91" s="78" t="s">
        <v>79</v>
      </c>
      <c r="E91" s="78"/>
      <c r="F91" s="78"/>
      <c r="G91" s="78"/>
      <c r="H91" s="63">
        <f>H92+H93+H94+H95+H96+H97</f>
        <v>1762942</v>
      </c>
      <c r="I91" s="63"/>
      <c r="J91" s="63">
        <f>J92+J93+J94+J95+J96+J97</f>
        <v>1700480</v>
      </c>
      <c r="K91" s="63"/>
    </row>
    <row r="92" spans="1:11" ht="18">
      <c r="A92" s="6"/>
      <c r="B92" s="6"/>
      <c r="C92" s="7">
        <v>4010</v>
      </c>
      <c r="D92" s="57" t="s">
        <v>39</v>
      </c>
      <c r="E92" s="57"/>
      <c r="F92" s="57"/>
      <c r="G92" s="57"/>
      <c r="H92" s="63">
        <v>1098145</v>
      </c>
      <c r="I92" s="63"/>
      <c r="J92" s="63">
        <v>1091539</v>
      </c>
      <c r="K92" s="63"/>
    </row>
    <row r="93" spans="1:11" ht="18">
      <c r="A93" s="6"/>
      <c r="B93" s="6"/>
      <c r="C93" s="7">
        <v>4040</v>
      </c>
      <c r="D93" s="57" t="s">
        <v>20</v>
      </c>
      <c r="E93" s="57"/>
      <c r="F93" s="57"/>
      <c r="G93" s="57"/>
      <c r="H93" s="63">
        <v>83560</v>
      </c>
      <c r="I93" s="63"/>
      <c r="J93" s="63">
        <v>71955</v>
      </c>
      <c r="K93" s="63"/>
    </row>
    <row r="94" spans="1:11" ht="18">
      <c r="A94" s="6"/>
      <c r="B94" s="6"/>
      <c r="C94" s="7">
        <v>4110</v>
      </c>
      <c r="D94" s="57" t="s">
        <v>74</v>
      </c>
      <c r="E94" s="57"/>
      <c r="F94" s="57"/>
      <c r="G94" s="57"/>
      <c r="H94" s="63">
        <v>219434</v>
      </c>
      <c r="I94" s="63"/>
      <c r="J94" s="63">
        <v>211133</v>
      </c>
      <c r="K94" s="63"/>
    </row>
    <row r="95" spans="1:11" ht="18">
      <c r="A95" s="6"/>
      <c r="B95" s="6"/>
      <c r="C95" s="7">
        <v>4120</v>
      </c>
      <c r="D95" s="57" t="s">
        <v>75</v>
      </c>
      <c r="E95" s="57"/>
      <c r="F95" s="57"/>
      <c r="G95" s="57"/>
      <c r="H95" s="63">
        <v>28986</v>
      </c>
      <c r="I95" s="63"/>
      <c r="J95" s="63">
        <v>29620</v>
      </c>
      <c r="K95" s="63"/>
    </row>
    <row r="96" spans="1:11" ht="29.25" customHeight="1">
      <c r="A96" s="6"/>
      <c r="B96" s="6"/>
      <c r="C96" s="7">
        <v>6050</v>
      </c>
      <c r="D96" s="57" t="s">
        <v>23</v>
      </c>
      <c r="E96" s="57"/>
      <c r="F96" s="57"/>
      <c r="G96" s="57"/>
      <c r="H96" s="63"/>
      <c r="I96" s="63"/>
      <c r="J96" s="63"/>
      <c r="K96" s="63"/>
    </row>
    <row r="97" spans="1:11" ht="18">
      <c r="A97" s="6"/>
      <c r="B97" s="6"/>
      <c r="C97" s="7"/>
      <c r="D97" s="57" t="s">
        <v>34</v>
      </c>
      <c r="E97" s="57"/>
      <c r="F97" s="57"/>
      <c r="G97" s="57"/>
      <c r="H97" s="63">
        <v>332817</v>
      </c>
      <c r="I97" s="63"/>
      <c r="J97" s="63">
        <v>296233</v>
      </c>
      <c r="K97" s="63"/>
    </row>
    <row r="98" spans="1:11" ht="18">
      <c r="A98" s="6"/>
      <c r="B98" s="6" t="s">
        <v>82</v>
      </c>
      <c r="C98" s="7"/>
      <c r="D98" s="78" t="s">
        <v>83</v>
      </c>
      <c r="E98" s="78"/>
      <c r="F98" s="78"/>
      <c r="G98" s="78"/>
      <c r="H98" s="63">
        <f>H99+H100+H101+H102+H103</f>
        <v>95105</v>
      </c>
      <c r="I98" s="63"/>
      <c r="J98" s="63">
        <f>J99+J100+J101+J102+J103</f>
        <v>141613</v>
      </c>
      <c r="K98" s="63"/>
    </row>
    <row r="99" spans="1:11" ht="18">
      <c r="A99" s="6"/>
      <c r="B99" s="6"/>
      <c r="C99" s="7">
        <v>4010</v>
      </c>
      <c r="D99" s="57" t="s">
        <v>39</v>
      </c>
      <c r="E99" s="57"/>
      <c r="F99" s="57"/>
      <c r="G99" s="57"/>
      <c r="H99" s="63">
        <v>66756</v>
      </c>
      <c r="I99" s="63"/>
      <c r="J99" s="63">
        <v>87781</v>
      </c>
      <c r="K99" s="63"/>
    </row>
    <row r="100" spans="1:11" ht="18">
      <c r="A100" s="6"/>
      <c r="B100" s="6"/>
      <c r="C100" s="7">
        <v>4040</v>
      </c>
      <c r="D100" s="57" t="s">
        <v>20</v>
      </c>
      <c r="E100" s="57"/>
      <c r="F100" s="57"/>
      <c r="G100" s="57"/>
      <c r="H100" s="63">
        <v>2873</v>
      </c>
      <c r="I100" s="63"/>
      <c r="J100" s="63">
        <v>3842</v>
      </c>
      <c r="K100" s="63"/>
    </row>
    <row r="101" spans="1:11" ht="18">
      <c r="A101" s="6"/>
      <c r="B101" s="6"/>
      <c r="C101" s="7">
        <v>4110</v>
      </c>
      <c r="D101" s="57" t="s">
        <v>74</v>
      </c>
      <c r="E101" s="57"/>
      <c r="F101" s="57"/>
      <c r="G101" s="57"/>
      <c r="H101" s="63">
        <v>12526</v>
      </c>
      <c r="I101" s="63"/>
      <c r="J101" s="63">
        <v>16535</v>
      </c>
      <c r="K101" s="63"/>
    </row>
    <row r="102" spans="1:16" ht="18">
      <c r="A102" s="6"/>
      <c r="B102" s="6"/>
      <c r="C102" s="7">
        <v>4120</v>
      </c>
      <c r="D102" s="57" t="s">
        <v>75</v>
      </c>
      <c r="E102" s="57"/>
      <c r="F102" s="57"/>
      <c r="G102" s="57"/>
      <c r="H102" s="63">
        <v>1706</v>
      </c>
      <c r="I102" s="63"/>
      <c r="J102" s="63">
        <v>2246</v>
      </c>
      <c r="K102" s="63"/>
      <c r="M102" s="50"/>
      <c r="N102" s="50"/>
      <c r="O102" s="50"/>
      <c r="P102" s="50"/>
    </row>
    <row r="103" spans="1:16" ht="18">
      <c r="A103" s="6"/>
      <c r="B103" s="6"/>
      <c r="C103" s="7"/>
      <c r="D103" s="57" t="s">
        <v>34</v>
      </c>
      <c r="E103" s="57"/>
      <c r="F103" s="57"/>
      <c r="G103" s="57"/>
      <c r="H103" s="63">
        <v>11244</v>
      </c>
      <c r="I103" s="63"/>
      <c r="J103" s="63">
        <v>31209</v>
      </c>
      <c r="K103" s="63"/>
      <c r="M103" s="50"/>
      <c r="N103" s="50"/>
      <c r="O103" s="50"/>
      <c r="P103" s="50"/>
    </row>
    <row r="104" spans="1:16" ht="18">
      <c r="A104" s="6"/>
      <c r="B104" s="6" t="s">
        <v>84</v>
      </c>
      <c r="C104" s="7"/>
      <c r="D104" s="78" t="s">
        <v>51</v>
      </c>
      <c r="E104" s="78"/>
      <c r="F104" s="78"/>
      <c r="G104" s="78"/>
      <c r="H104" s="63">
        <v>80000</v>
      </c>
      <c r="I104" s="63"/>
      <c r="J104" s="63">
        <v>169546</v>
      </c>
      <c r="K104" s="63"/>
      <c r="M104" s="50"/>
      <c r="N104" s="50"/>
      <c r="O104" s="50"/>
      <c r="P104" s="50"/>
    </row>
    <row r="105" spans="1:16" ht="18">
      <c r="A105" s="4" t="s">
        <v>85</v>
      </c>
      <c r="B105" s="4"/>
      <c r="C105" s="5"/>
      <c r="D105" s="80" t="s">
        <v>86</v>
      </c>
      <c r="E105" s="81"/>
      <c r="F105" s="81"/>
      <c r="G105" s="82"/>
      <c r="H105" s="55">
        <f>H106</f>
        <v>7156440</v>
      </c>
      <c r="I105" s="55"/>
      <c r="J105" s="55">
        <f>J106</f>
        <v>7384000</v>
      </c>
      <c r="K105" s="55"/>
      <c r="M105" s="50"/>
      <c r="N105" s="50"/>
      <c r="O105" s="50"/>
      <c r="P105" s="50"/>
    </row>
    <row r="106" spans="1:16" ht="59.25" customHeight="1">
      <c r="A106" s="6"/>
      <c r="B106" s="6" t="s">
        <v>87</v>
      </c>
      <c r="C106" s="7"/>
      <c r="D106" s="78" t="s">
        <v>88</v>
      </c>
      <c r="E106" s="78"/>
      <c r="F106" s="78"/>
      <c r="G106" s="78"/>
      <c r="H106" s="63">
        <v>7156440</v>
      </c>
      <c r="I106" s="63"/>
      <c r="J106" s="63">
        <v>7384000</v>
      </c>
      <c r="K106" s="63"/>
      <c r="L106" s="49"/>
      <c r="M106" s="50"/>
      <c r="N106" s="50"/>
      <c r="O106" s="50"/>
      <c r="P106" s="50"/>
    </row>
    <row r="107" spans="1:11" ht="18" hidden="1">
      <c r="A107" s="6"/>
      <c r="B107" s="6"/>
      <c r="C107" s="7"/>
      <c r="D107" s="78"/>
      <c r="E107" s="78"/>
      <c r="F107" s="78"/>
      <c r="G107" s="78"/>
      <c r="H107" s="63"/>
      <c r="I107" s="63"/>
      <c r="J107" s="63"/>
      <c r="K107" s="63"/>
    </row>
    <row r="108" spans="1:11" ht="18">
      <c r="A108" s="4" t="s">
        <v>89</v>
      </c>
      <c r="B108" s="4"/>
      <c r="C108" s="5"/>
      <c r="D108" s="80" t="s">
        <v>122</v>
      </c>
      <c r="E108" s="81"/>
      <c r="F108" s="81"/>
      <c r="G108" s="82"/>
      <c r="H108" s="55">
        <f>H109+H116+H117+H118+H124</f>
        <v>5494309</v>
      </c>
      <c r="I108" s="55"/>
      <c r="J108" s="55">
        <f>J109+J116+J117+J118+J124</f>
        <v>5737060</v>
      </c>
      <c r="K108" s="55"/>
    </row>
    <row r="109" spans="1:11" ht="18">
      <c r="A109" s="6"/>
      <c r="B109" s="6" t="s">
        <v>90</v>
      </c>
      <c r="C109" s="7"/>
      <c r="D109" s="78" t="s">
        <v>91</v>
      </c>
      <c r="E109" s="78"/>
      <c r="F109" s="78"/>
      <c r="G109" s="78"/>
      <c r="H109" s="63">
        <f>H110+H111+H112+H113+H114+H115</f>
        <v>2943364</v>
      </c>
      <c r="I109" s="63"/>
      <c r="J109" s="63">
        <f>J110+J111+J112+J113+J114+J115</f>
        <v>2800000</v>
      </c>
      <c r="K109" s="63"/>
    </row>
    <row r="110" spans="1:11" ht="42.75" customHeight="1">
      <c r="A110" s="6"/>
      <c r="B110" s="6"/>
      <c r="C110" s="7">
        <v>2580</v>
      </c>
      <c r="D110" s="57" t="s">
        <v>121</v>
      </c>
      <c r="E110" s="57"/>
      <c r="F110" s="57"/>
      <c r="G110" s="57"/>
      <c r="H110" s="63">
        <v>501600</v>
      </c>
      <c r="I110" s="63"/>
      <c r="J110" s="63">
        <v>558094</v>
      </c>
      <c r="K110" s="63"/>
    </row>
    <row r="111" spans="1:11" ht="18">
      <c r="A111" s="6"/>
      <c r="B111" s="6"/>
      <c r="C111" s="7">
        <v>4010</v>
      </c>
      <c r="D111" s="57" t="s">
        <v>39</v>
      </c>
      <c r="E111" s="57"/>
      <c r="F111" s="57"/>
      <c r="G111" s="57"/>
      <c r="H111" s="63">
        <v>1225410</v>
      </c>
      <c r="I111" s="63"/>
      <c r="J111" s="63">
        <v>912087</v>
      </c>
      <c r="K111" s="63"/>
    </row>
    <row r="112" spans="1:11" ht="18">
      <c r="A112" s="6"/>
      <c r="B112" s="6"/>
      <c r="C112" s="7">
        <v>4040</v>
      </c>
      <c r="D112" s="57" t="s">
        <v>20</v>
      </c>
      <c r="E112" s="57"/>
      <c r="F112" s="57"/>
      <c r="G112" s="57"/>
      <c r="H112" s="63">
        <v>89686</v>
      </c>
      <c r="I112" s="63"/>
      <c r="J112" s="63">
        <v>78070</v>
      </c>
      <c r="K112" s="63"/>
    </row>
    <row r="113" spans="1:11" ht="18">
      <c r="A113" s="6"/>
      <c r="B113" s="6"/>
      <c r="C113" s="7">
        <v>4110</v>
      </c>
      <c r="D113" s="57" t="s">
        <v>74</v>
      </c>
      <c r="E113" s="57"/>
      <c r="F113" s="57"/>
      <c r="G113" s="57"/>
      <c r="H113" s="63">
        <v>223720</v>
      </c>
      <c r="I113" s="63"/>
      <c r="J113" s="63">
        <v>158315</v>
      </c>
      <c r="K113" s="63"/>
    </row>
    <row r="114" spans="1:11" ht="18">
      <c r="A114" s="6"/>
      <c r="B114" s="6"/>
      <c r="C114" s="7">
        <v>4120</v>
      </c>
      <c r="D114" s="57" t="s">
        <v>75</v>
      </c>
      <c r="E114" s="57"/>
      <c r="F114" s="57"/>
      <c r="G114" s="57"/>
      <c r="H114" s="63">
        <v>30829</v>
      </c>
      <c r="I114" s="63"/>
      <c r="J114" s="63">
        <v>22009</v>
      </c>
      <c r="K114" s="63"/>
    </row>
    <row r="115" spans="1:11" ht="18">
      <c r="A115" s="6"/>
      <c r="B115" s="6"/>
      <c r="C115" s="7"/>
      <c r="D115" s="57" t="s">
        <v>34</v>
      </c>
      <c r="E115" s="57"/>
      <c r="F115" s="57"/>
      <c r="G115" s="57"/>
      <c r="H115" s="63">
        <v>872119</v>
      </c>
      <c r="I115" s="63"/>
      <c r="J115" s="63">
        <v>1071425</v>
      </c>
      <c r="K115" s="63"/>
    </row>
    <row r="116" spans="1:11" ht="18">
      <c r="A116" s="6"/>
      <c r="B116" s="6" t="s">
        <v>92</v>
      </c>
      <c r="C116" s="7"/>
      <c r="D116" s="78" t="s">
        <v>93</v>
      </c>
      <c r="E116" s="78"/>
      <c r="F116" s="78"/>
      <c r="G116" s="78"/>
      <c r="H116" s="63">
        <v>1025207</v>
      </c>
      <c r="I116" s="63"/>
      <c r="J116" s="63">
        <v>967060</v>
      </c>
      <c r="K116" s="63"/>
    </row>
    <row r="117" spans="1:11" ht="18">
      <c r="A117" s="6"/>
      <c r="B117" s="6" t="s">
        <v>94</v>
      </c>
      <c r="C117" s="7"/>
      <c r="D117" s="78" t="s">
        <v>95</v>
      </c>
      <c r="E117" s="78"/>
      <c r="F117" s="78"/>
      <c r="G117" s="78"/>
      <c r="H117" s="63">
        <v>1169118</v>
      </c>
      <c r="I117" s="63"/>
      <c r="J117" s="63">
        <v>1600000</v>
      </c>
      <c r="K117" s="63"/>
    </row>
    <row r="118" spans="1:11" ht="18">
      <c r="A118" s="6"/>
      <c r="B118" s="6" t="s">
        <v>96</v>
      </c>
      <c r="C118" s="7"/>
      <c r="D118" s="78" t="s">
        <v>97</v>
      </c>
      <c r="E118" s="78"/>
      <c r="F118" s="78"/>
      <c r="G118" s="78"/>
      <c r="H118" s="63">
        <f>H119+H120+H121+H122+H123</f>
        <v>349020</v>
      </c>
      <c r="I118" s="63"/>
      <c r="J118" s="63">
        <f>J119+J120+J121+J122+J123</f>
        <v>370000</v>
      </c>
      <c r="K118" s="63"/>
    </row>
    <row r="119" spans="1:11" ht="18">
      <c r="A119" s="6"/>
      <c r="B119" s="6"/>
      <c r="C119" s="7">
        <v>4010</v>
      </c>
      <c r="D119" s="57" t="s">
        <v>39</v>
      </c>
      <c r="E119" s="57"/>
      <c r="F119" s="57"/>
      <c r="G119" s="57"/>
      <c r="H119" s="63">
        <v>220438</v>
      </c>
      <c r="I119" s="63"/>
      <c r="J119" s="63">
        <v>231000</v>
      </c>
      <c r="K119" s="63"/>
    </row>
    <row r="120" spans="1:11" ht="18">
      <c r="A120" s="6"/>
      <c r="B120" s="6"/>
      <c r="C120" s="7">
        <v>4040</v>
      </c>
      <c r="D120" s="57" t="s">
        <v>20</v>
      </c>
      <c r="E120" s="57"/>
      <c r="F120" s="57"/>
      <c r="G120" s="57"/>
      <c r="H120" s="63">
        <v>15211</v>
      </c>
      <c r="I120" s="63"/>
      <c r="J120" s="63">
        <v>17000</v>
      </c>
      <c r="K120" s="63"/>
    </row>
    <row r="121" spans="1:11" ht="18">
      <c r="A121" s="6"/>
      <c r="B121" s="6"/>
      <c r="C121" s="7">
        <v>4110</v>
      </c>
      <c r="D121" s="57" t="s">
        <v>74</v>
      </c>
      <c r="E121" s="57"/>
      <c r="F121" s="57"/>
      <c r="G121" s="57"/>
      <c r="H121" s="63">
        <v>43350</v>
      </c>
      <c r="I121" s="63"/>
      <c r="J121" s="63">
        <v>42000</v>
      </c>
      <c r="K121" s="63"/>
    </row>
    <row r="122" spans="1:11" ht="18">
      <c r="A122" s="6"/>
      <c r="B122" s="6"/>
      <c r="C122" s="7">
        <v>4120</v>
      </c>
      <c r="D122" s="57" t="s">
        <v>75</v>
      </c>
      <c r="E122" s="57"/>
      <c r="F122" s="57"/>
      <c r="G122" s="57"/>
      <c r="H122" s="63">
        <v>5850</v>
      </c>
      <c r="I122" s="63"/>
      <c r="J122" s="63">
        <v>5700</v>
      </c>
      <c r="K122" s="63"/>
    </row>
    <row r="123" spans="1:11" ht="18">
      <c r="A123" s="6"/>
      <c r="B123" s="6"/>
      <c r="C123" s="7"/>
      <c r="D123" s="57" t="s">
        <v>34</v>
      </c>
      <c r="E123" s="57"/>
      <c r="F123" s="57"/>
      <c r="G123" s="57"/>
      <c r="H123" s="63">
        <v>64171</v>
      </c>
      <c r="I123" s="63"/>
      <c r="J123" s="63">
        <v>74300</v>
      </c>
      <c r="K123" s="63"/>
    </row>
    <row r="124" spans="1:11" ht="18">
      <c r="A124" s="6"/>
      <c r="B124" s="6" t="s">
        <v>98</v>
      </c>
      <c r="C124" s="7"/>
      <c r="D124" s="78" t="s">
        <v>51</v>
      </c>
      <c r="E124" s="78"/>
      <c r="F124" s="78"/>
      <c r="G124" s="78"/>
      <c r="H124" s="63">
        <v>7600</v>
      </c>
      <c r="I124" s="63"/>
      <c r="J124" s="63"/>
      <c r="K124" s="63"/>
    </row>
    <row r="125" spans="1:11" ht="35.25" customHeight="1">
      <c r="A125" s="4" t="s">
        <v>99</v>
      </c>
      <c r="B125" s="4"/>
      <c r="C125" s="5"/>
      <c r="D125" s="80" t="s">
        <v>100</v>
      </c>
      <c r="E125" s="81"/>
      <c r="F125" s="81"/>
      <c r="G125" s="82"/>
      <c r="H125" s="55">
        <f>H126+H135</f>
        <v>7236102</v>
      </c>
      <c r="I125" s="55"/>
      <c r="J125" s="55">
        <f>J126</f>
        <v>4000000</v>
      </c>
      <c r="K125" s="55"/>
    </row>
    <row r="126" spans="1:11" ht="18">
      <c r="A126" s="6"/>
      <c r="B126" s="6" t="s">
        <v>101</v>
      </c>
      <c r="C126" s="7"/>
      <c r="D126" s="78" t="s">
        <v>102</v>
      </c>
      <c r="E126" s="78"/>
      <c r="F126" s="78"/>
      <c r="G126" s="78"/>
      <c r="H126" s="63">
        <f>H127+H129+H130+H132+H133+H134+H128+H131</f>
        <v>7223742</v>
      </c>
      <c r="I126" s="63"/>
      <c r="J126" s="63">
        <f>J127+J129+J130+J132+J134</f>
        <v>4000000</v>
      </c>
      <c r="K126" s="63"/>
    </row>
    <row r="127" spans="1:11" ht="18">
      <c r="A127" s="6"/>
      <c r="B127" s="6"/>
      <c r="C127" s="47">
        <v>4010</v>
      </c>
      <c r="D127" s="57" t="s">
        <v>39</v>
      </c>
      <c r="E127" s="57"/>
      <c r="F127" s="57"/>
      <c r="G127" s="57"/>
      <c r="H127" s="63">
        <v>2268206</v>
      </c>
      <c r="I127" s="63"/>
      <c r="J127" s="63">
        <v>2620807</v>
      </c>
      <c r="K127" s="63"/>
    </row>
    <row r="128" spans="1:11" ht="18">
      <c r="A128" s="6"/>
      <c r="B128" s="6"/>
      <c r="C128" s="47">
        <v>4011</v>
      </c>
      <c r="D128" s="57" t="s">
        <v>39</v>
      </c>
      <c r="E128" s="57"/>
      <c r="F128" s="57"/>
      <c r="G128" s="57"/>
      <c r="H128" s="58">
        <v>212886</v>
      </c>
      <c r="I128" s="59"/>
      <c r="J128" s="58"/>
      <c r="K128" s="59"/>
    </row>
    <row r="129" spans="1:11" ht="18">
      <c r="A129" s="6"/>
      <c r="B129" s="6"/>
      <c r="C129" s="7">
        <v>4040</v>
      </c>
      <c r="D129" s="57" t="s">
        <v>20</v>
      </c>
      <c r="E129" s="57"/>
      <c r="F129" s="57"/>
      <c r="G129" s="57"/>
      <c r="H129" s="63">
        <v>176000</v>
      </c>
      <c r="I129" s="63"/>
      <c r="J129" s="63">
        <v>185000</v>
      </c>
      <c r="K129" s="63"/>
    </row>
    <row r="130" spans="1:11" ht="18">
      <c r="A130" s="6"/>
      <c r="B130" s="6"/>
      <c r="C130" s="47">
        <v>4110</v>
      </c>
      <c r="D130" s="57" t="s">
        <v>74</v>
      </c>
      <c r="E130" s="57"/>
      <c r="F130" s="57"/>
      <c r="G130" s="57"/>
      <c r="H130" s="63">
        <v>406371</v>
      </c>
      <c r="I130" s="63"/>
      <c r="J130" s="63">
        <v>461000</v>
      </c>
      <c r="K130" s="63"/>
    </row>
    <row r="131" spans="1:11" ht="18">
      <c r="A131" s="6"/>
      <c r="B131" s="6"/>
      <c r="C131" s="47">
        <v>4111</v>
      </c>
      <c r="D131" s="57" t="s">
        <v>74</v>
      </c>
      <c r="E131" s="57"/>
      <c r="F131" s="57"/>
      <c r="G131" s="57"/>
      <c r="H131" s="58">
        <v>70065</v>
      </c>
      <c r="I131" s="59"/>
      <c r="J131" s="58"/>
      <c r="K131" s="59"/>
    </row>
    <row r="132" spans="1:11" ht="18">
      <c r="A132" s="6"/>
      <c r="B132" s="6"/>
      <c r="C132" s="7">
        <v>4120</v>
      </c>
      <c r="D132" s="57" t="s">
        <v>75</v>
      </c>
      <c r="E132" s="57"/>
      <c r="F132" s="57"/>
      <c r="G132" s="57"/>
      <c r="H132" s="63">
        <v>66361</v>
      </c>
      <c r="I132" s="63"/>
      <c r="J132" s="63">
        <v>79000</v>
      </c>
      <c r="K132" s="63"/>
    </row>
    <row r="133" spans="1:11" ht="27" customHeight="1">
      <c r="A133" s="6"/>
      <c r="B133" s="6"/>
      <c r="C133" s="7">
        <v>6061</v>
      </c>
      <c r="D133" s="60" t="s">
        <v>24</v>
      </c>
      <c r="E133" s="61"/>
      <c r="F133" s="61"/>
      <c r="G133" s="62"/>
      <c r="H133" s="58">
        <v>5042</v>
      </c>
      <c r="I133" s="59"/>
      <c r="J133" s="58"/>
      <c r="K133" s="59"/>
    </row>
    <row r="134" spans="1:11" ht="18">
      <c r="A134" s="6"/>
      <c r="B134" s="6"/>
      <c r="C134" s="7"/>
      <c r="D134" s="57" t="s">
        <v>34</v>
      </c>
      <c r="E134" s="57"/>
      <c r="F134" s="57"/>
      <c r="G134" s="57"/>
      <c r="H134" s="63">
        <v>4018811</v>
      </c>
      <c r="I134" s="63"/>
      <c r="J134" s="63">
        <v>654193</v>
      </c>
      <c r="K134" s="63"/>
    </row>
    <row r="135" spans="1:11" ht="18">
      <c r="A135" s="6"/>
      <c r="B135" s="6" t="s">
        <v>186</v>
      </c>
      <c r="C135" s="7"/>
      <c r="D135" s="64" t="s">
        <v>187</v>
      </c>
      <c r="E135" s="65"/>
      <c r="F135" s="65"/>
      <c r="G135" s="53"/>
      <c r="H135" s="58">
        <v>12360</v>
      </c>
      <c r="I135" s="59"/>
      <c r="J135" s="58"/>
      <c r="K135" s="59"/>
    </row>
    <row r="136" spans="1:11" ht="36.75" customHeight="1">
      <c r="A136" s="4" t="s">
        <v>103</v>
      </c>
      <c r="B136" s="4"/>
      <c r="C136" s="5"/>
      <c r="D136" s="80" t="s">
        <v>104</v>
      </c>
      <c r="E136" s="81"/>
      <c r="F136" s="81"/>
      <c r="G136" s="82"/>
      <c r="H136" s="55">
        <f>H137+H144+H150+H159+H158+H166</f>
        <v>5684334</v>
      </c>
      <c r="I136" s="55"/>
      <c r="J136" s="55">
        <f>J137+J144+J150+J159+J158+J166</f>
        <v>5430643</v>
      </c>
      <c r="K136" s="55"/>
    </row>
    <row r="137" spans="1:11" ht="27" customHeight="1">
      <c r="A137" s="6"/>
      <c r="B137" s="6" t="s">
        <v>105</v>
      </c>
      <c r="C137" s="7"/>
      <c r="D137" s="78" t="s">
        <v>106</v>
      </c>
      <c r="E137" s="78"/>
      <c r="F137" s="78"/>
      <c r="G137" s="78"/>
      <c r="H137" s="63">
        <f>H138+H139+H140+H141+H142+H143</f>
        <v>2690048</v>
      </c>
      <c r="I137" s="63"/>
      <c r="J137" s="63">
        <f>J138+J139+J140+J141+J142+J143</f>
        <v>2541740</v>
      </c>
      <c r="K137" s="63"/>
    </row>
    <row r="138" spans="1:11" ht="35.25" customHeight="1">
      <c r="A138" s="6"/>
      <c r="B138" s="6"/>
      <c r="C138" s="7">
        <v>2540</v>
      </c>
      <c r="D138" s="57" t="s">
        <v>202</v>
      </c>
      <c r="E138" s="57"/>
      <c r="F138" s="57"/>
      <c r="G138" s="57"/>
      <c r="H138" s="63">
        <v>1305272</v>
      </c>
      <c r="I138" s="63"/>
      <c r="J138" s="63">
        <v>1438260</v>
      </c>
      <c r="K138" s="63"/>
    </row>
    <row r="139" spans="1:11" ht="18">
      <c r="A139" s="6"/>
      <c r="B139" s="6"/>
      <c r="C139" s="7">
        <v>4010</v>
      </c>
      <c r="D139" s="57" t="s">
        <v>39</v>
      </c>
      <c r="E139" s="57"/>
      <c r="F139" s="57"/>
      <c r="G139" s="57"/>
      <c r="H139" s="63">
        <v>778847</v>
      </c>
      <c r="I139" s="63"/>
      <c r="J139" s="63">
        <v>636312</v>
      </c>
      <c r="K139" s="63"/>
    </row>
    <row r="140" spans="1:11" ht="18">
      <c r="A140" s="6"/>
      <c r="B140" s="6"/>
      <c r="C140" s="7">
        <v>4040</v>
      </c>
      <c r="D140" s="57" t="s">
        <v>20</v>
      </c>
      <c r="E140" s="57"/>
      <c r="F140" s="57"/>
      <c r="G140" s="57"/>
      <c r="H140" s="63">
        <v>64095</v>
      </c>
      <c r="I140" s="63"/>
      <c r="J140" s="63">
        <v>54807</v>
      </c>
      <c r="K140" s="63"/>
    </row>
    <row r="141" spans="1:11" ht="18">
      <c r="A141" s="6"/>
      <c r="B141" s="6"/>
      <c r="C141" s="7">
        <v>4110</v>
      </c>
      <c r="D141" s="57" t="s">
        <v>74</v>
      </c>
      <c r="E141" s="57"/>
      <c r="F141" s="57"/>
      <c r="G141" s="57"/>
      <c r="H141" s="63">
        <v>146671</v>
      </c>
      <c r="I141" s="63"/>
      <c r="J141" s="63">
        <v>123457</v>
      </c>
      <c r="K141" s="63"/>
    </row>
    <row r="142" spans="1:11" ht="18">
      <c r="A142" s="6"/>
      <c r="B142" s="6"/>
      <c r="C142" s="7">
        <v>4120</v>
      </c>
      <c r="D142" s="57" t="s">
        <v>75</v>
      </c>
      <c r="E142" s="57"/>
      <c r="F142" s="57"/>
      <c r="G142" s="57"/>
      <c r="H142" s="63">
        <v>20681</v>
      </c>
      <c r="I142" s="63"/>
      <c r="J142" s="63">
        <v>17110</v>
      </c>
      <c r="K142" s="63"/>
    </row>
    <row r="143" spans="1:11" ht="18">
      <c r="A143" s="6"/>
      <c r="B143" s="6"/>
      <c r="C143" s="7"/>
      <c r="D143" s="57" t="s">
        <v>34</v>
      </c>
      <c r="E143" s="57"/>
      <c r="F143" s="57"/>
      <c r="G143" s="57"/>
      <c r="H143" s="63">
        <v>374482</v>
      </c>
      <c r="I143" s="63"/>
      <c r="J143" s="63">
        <v>271794</v>
      </c>
      <c r="K143" s="63"/>
    </row>
    <row r="144" spans="1:11" ht="45" customHeight="1">
      <c r="A144" s="6"/>
      <c r="B144" s="6" t="s">
        <v>107</v>
      </c>
      <c r="C144" s="7"/>
      <c r="D144" s="78" t="s">
        <v>108</v>
      </c>
      <c r="E144" s="78"/>
      <c r="F144" s="78"/>
      <c r="G144" s="78"/>
      <c r="H144" s="63">
        <f>H145+H146+H147+H148+H149</f>
        <v>1014947</v>
      </c>
      <c r="I144" s="63"/>
      <c r="J144" s="63">
        <f>J145+J146+J147+J148+J149</f>
        <v>1012000</v>
      </c>
      <c r="K144" s="63"/>
    </row>
    <row r="145" spans="1:11" ht="18">
      <c r="A145" s="6"/>
      <c r="B145" s="6"/>
      <c r="C145" s="7">
        <v>4010</v>
      </c>
      <c r="D145" s="57" t="s">
        <v>39</v>
      </c>
      <c r="E145" s="57"/>
      <c r="F145" s="57"/>
      <c r="G145" s="57"/>
      <c r="H145" s="63">
        <v>656818</v>
      </c>
      <c r="I145" s="63"/>
      <c r="J145" s="63">
        <v>711440</v>
      </c>
      <c r="K145" s="63"/>
    </row>
    <row r="146" spans="1:11" ht="18">
      <c r="A146" s="6"/>
      <c r="B146" s="6"/>
      <c r="C146" s="7">
        <v>4040</v>
      </c>
      <c r="D146" s="57" t="s">
        <v>20</v>
      </c>
      <c r="E146" s="57"/>
      <c r="F146" s="57"/>
      <c r="G146" s="57"/>
      <c r="H146" s="63">
        <v>50736</v>
      </c>
      <c r="I146" s="63"/>
      <c r="J146" s="63">
        <v>52744</v>
      </c>
      <c r="K146" s="63"/>
    </row>
    <row r="147" spans="1:11" ht="18">
      <c r="A147" s="6"/>
      <c r="B147" s="6"/>
      <c r="C147" s="7">
        <v>4110</v>
      </c>
      <c r="D147" s="57" t="s">
        <v>74</v>
      </c>
      <c r="E147" s="57"/>
      <c r="F147" s="57"/>
      <c r="G147" s="57"/>
      <c r="H147" s="63">
        <v>126625</v>
      </c>
      <c r="I147" s="63"/>
      <c r="J147" s="63">
        <v>136751</v>
      </c>
      <c r="K147" s="63"/>
    </row>
    <row r="148" spans="1:11" ht="18">
      <c r="A148" s="6"/>
      <c r="B148" s="6"/>
      <c r="C148" s="7">
        <v>4120</v>
      </c>
      <c r="D148" s="57" t="s">
        <v>75</v>
      </c>
      <c r="E148" s="57"/>
      <c r="F148" s="57"/>
      <c r="G148" s="57"/>
      <c r="H148" s="63">
        <v>17361</v>
      </c>
      <c r="I148" s="63"/>
      <c r="J148" s="63">
        <v>18849</v>
      </c>
      <c r="K148" s="63"/>
    </row>
    <row r="149" spans="1:11" ht="18">
      <c r="A149" s="6"/>
      <c r="B149" s="6"/>
      <c r="C149" s="7"/>
      <c r="D149" s="57" t="s">
        <v>34</v>
      </c>
      <c r="E149" s="57"/>
      <c r="F149" s="57"/>
      <c r="G149" s="57"/>
      <c r="H149" s="63">
        <v>163407</v>
      </c>
      <c r="I149" s="63"/>
      <c r="J149" s="63">
        <v>92216</v>
      </c>
      <c r="K149" s="63"/>
    </row>
    <row r="150" spans="1:11" ht="18">
      <c r="A150" s="6"/>
      <c r="B150" s="6" t="s">
        <v>111</v>
      </c>
      <c r="C150" s="7"/>
      <c r="D150" s="78" t="s">
        <v>112</v>
      </c>
      <c r="E150" s="78"/>
      <c r="F150" s="78"/>
      <c r="G150" s="78"/>
      <c r="H150" s="63">
        <f>H152+H153+H154+H155+H157</f>
        <v>447093</v>
      </c>
      <c r="I150" s="63"/>
      <c r="J150" s="63">
        <f>J152+J153+J154+J155+J157+J151</f>
        <v>355689</v>
      </c>
      <c r="K150" s="63"/>
    </row>
    <row r="151" spans="1:11" ht="23.25" customHeight="1" hidden="1">
      <c r="A151" s="6"/>
      <c r="B151" s="6"/>
      <c r="C151" s="7"/>
      <c r="D151" s="57"/>
      <c r="E151" s="57"/>
      <c r="F151" s="57"/>
      <c r="G151" s="57"/>
      <c r="H151" s="58"/>
      <c r="I151" s="59"/>
      <c r="J151" s="58"/>
      <c r="K151" s="59"/>
    </row>
    <row r="152" spans="1:11" ht="18">
      <c r="A152" s="6"/>
      <c r="B152" s="6"/>
      <c r="C152" s="7">
        <v>4010</v>
      </c>
      <c r="D152" s="57" t="s">
        <v>39</v>
      </c>
      <c r="E152" s="57"/>
      <c r="F152" s="57"/>
      <c r="G152" s="57"/>
      <c r="H152" s="63">
        <v>174611</v>
      </c>
      <c r="I152" s="63"/>
      <c r="J152" s="63">
        <v>190490</v>
      </c>
      <c r="K152" s="63"/>
    </row>
    <row r="153" spans="1:11" ht="18">
      <c r="A153" s="6"/>
      <c r="B153" s="6"/>
      <c r="C153" s="7">
        <v>4040</v>
      </c>
      <c r="D153" s="57" t="s">
        <v>20</v>
      </c>
      <c r="E153" s="57"/>
      <c r="F153" s="57"/>
      <c r="G153" s="57"/>
      <c r="H153" s="63">
        <v>16997</v>
      </c>
      <c r="I153" s="63"/>
      <c r="J153" s="63">
        <v>15498</v>
      </c>
      <c r="K153" s="63"/>
    </row>
    <row r="154" spans="1:11" ht="18">
      <c r="A154" s="6"/>
      <c r="B154" s="6"/>
      <c r="C154" s="7">
        <v>4110</v>
      </c>
      <c r="D154" s="57" t="s">
        <v>74</v>
      </c>
      <c r="E154" s="57"/>
      <c r="F154" s="57"/>
      <c r="G154" s="57"/>
      <c r="H154" s="63">
        <v>36694</v>
      </c>
      <c r="I154" s="63"/>
      <c r="J154" s="63">
        <v>37819</v>
      </c>
      <c r="K154" s="63"/>
    </row>
    <row r="155" spans="1:11" ht="18">
      <c r="A155" s="6"/>
      <c r="B155" s="6"/>
      <c r="C155" s="7">
        <v>4120</v>
      </c>
      <c r="D155" s="57" t="s">
        <v>75</v>
      </c>
      <c r="E155" s="57"/>
      <c r="F155" s="57"/>
      <c r="G155" s="57"/>
      <c r="H155" s="63">
        <v>5149</v>
      </c>
      <c r="I155" s="63"/>
      <c r="J155" s="63">
        <v>5307</v>
      </c>
      <c r="K155" s="63"/>
    </row>
    <row r="156" spans="1:11" ht="30" customHeight="1">
      <c r="A156" s="6"/>
      <c r="B156" s="6"/>
      <c r="C156" s="7">
        <v>6060</v>
      </c>
      <c r="D156" s="60" t="s">
        <v>188</v>
      </c>
      <c r="E156" s="61"/>
      <c r="F156" s="61"/>
      <c r="G156" s="62"/>
      <c r="H156" s="58">
        <v>11809</v>
      </c>
      <c r="I156" s="59"/>
      <c r="J156" s="58"/>
      <c r="K156" s="59"/>
    </row>
    <row r="157" spans="1:11" ht="18">
      <c r="A157" s="6"/>
      <c r="B157" s="6"/>
      <c r="C157" s="7"/>
      <c r="D157" s="57" t="s">
        <v>34</v>
      </c>
      <c r="E157" s="57"/>
      <c r="F157" s="57"/>
      <c r="G157" s="57"/>
      <c r="H157" s="63">
        <v>213642</v>
      </c>
      <c r="I157" s="63"/>
      <c r="J157" s="63">
        <v>106575</v>
      </c>
      <c r="K157" s="63"/>
    </row>
    <row r="158" spans="1:11" ht="18">
      <c r="A158" s="6"/>
      <c r="B158" s="6" t="s">
        <v>113</v>
      </c>
      <c r="C158" s="7"/>
      <c r="D158" s="78" t="s">
        <v>114</v>
      </c>
      <c r="E158" s="78"/>
      <c r="F158" s="78"/>
      <c r="G158" s="78"/>
      <c r="H158" s="58">
        <v>54192</v>
      </c>
      <c r="I158" s="59"/>
      <c r="J158" s="58"/>
      <c r="K158" s="59"/>
    </row>
    <row r="159" spans="1:11" ht="18">
      <c r="A159" s="6"/>
      <c r="B159" s="6" t="s">
        <v>109</v>
      </c>
      <c r="C159" s="7"/>
      <c r="D159" s="78" t="s">
        <v>110</v>
      </c>
      <c r="E159" s="78"/>
      <c r="F159" s="78"/>
      <c r="G159" s="78"/>
      <c r="H159" s="63">
        <f>H160+H161+H162+H163+H164</f>
        <v>1468668</v>
      </c>
      <c r="I159" s="63"/>
      <c r="J159" s="63">
        <f>J160+J161+J162+J163+J164</f>
        <v>1441214</v>
      </c>
      <c r="K159" s="63"/>
    </row>
    <row r="160" spans="1:11" ht="18">
      <c r="A160" s="6"/>
      <c r="B160" s="6"/>
      <c r="C160" s="7">
        <v>4010</v>
      </c>
      <c r="D160" s="57" t="s">
        <v>39</v>
      </c>
      <c r="E160" s="57"/>
      <c r="F160" s="57"/>
      <c r="G160" s="57"/>
      <c r="H160" s="63">
        <v>783849</v>
      </c>
      <c r="I160" s="63"/>
      <c r="J160" s="63">
        <v>849673</v>
      </c>
      <c r="K160" s="63"/>
    </row>
    <row r="161" spans="1:11" ht="18">
      <c r="A161" s="6"/>
      <c r="B161" s="6"/>
      <c r="C161" s="7">
        <v>4040</v>
      </c>
      <c r="D161" s="57" t="s">
        <v>20</v>
      </c>
      <c r="E161" s="57"/>
      <c r="F161" s="57"/>
      <c r="G161" s="57"/>
      <c r="H161" s="63">
        <v>57647</v>
      </c>
      <c r="I161" s="63"/>
      <c r="J161" s="63">
        <v>65710</v>
      </c>
      <c r="K161" s="63"/>
    </row>
    <row r="162" spans="1:11" ht="18">
      <c r="A162" s="6"/>
      <c r="B162" s="6"/>
      <c r="C162" s="7">
        <v>4110</v>
      </c>
      <c r="D162" s="57" t="s">
        <v>74</v>
      </c>
      <c r="E162" s="57"/>
      <c r="F162" s="57"/>
      <c r="G162" s="57"/>
      <c r="H162" s="63">
        <v>151385</v>
      </c>
      <c r="I162" s="63"/>
      <c r="J162" s="63">
        <v>164677</v>
      </c>
      <c r="K162" s="63"/>
    </row>
    <row r="163" spans="1:11" ht="18">
      <c r="A163" s="6"/>
      <c r="B163" s="6"/>
      <c r="C163" s="7">
        <v>4120</v>
      </c>
      <c r="D163" s="57" t="s">
        <v>75</v>
      </c>
      <c r="E163" s="57"/>
      <c r="F163" s="57"/>
      <c r="G163" s="57"/>
      <c r="H163" s="63">
        <v>20616</v>
      </c>
      <c r="I163" s="63"/>
      <c r="J163" s="63">
        <v>22426</v>
      </c>
      <c r="K163" s="63"/>
    </row>
    <row r="164" spans="1:11" ht="18">
      <c r="A164" s="6"/>
      <c r="B164" s="6"/>
      <c r="C164" s="7"/>
      <c r="D164" s="57" t="s">
        <v>34</v>
      </c>
      <c r="E164" s="57"/>
      <c r="F164" s="57"/>
      <c r="G164" s="57"/>
      <c r="H164" s="63">
        <v>455171</v>
      </c>
      <c r="I164" s="63"/>
      <c r="J164" s="63">
        <v>338728</v>
      </c>
      <c r="K164" s="63"/>
    </row>
    <row r="165" spans="1:11" ht="18" hidden="1">
      <c r="A165" s="6"/>
      <c r="B165" s="6"/>
      <c r="C165" s="7"/>
      <c r="D165" s="78"/>
      <c r="E165" s="78"/>
      <c r="F165" s="78"/>
      <c r="G165" s="78"/>
      <c r="H165" s="63"/>
      <c r="I165" s="63"/>
      <c r="J165" s="63"/>
      <c r="K165" s="63"/>
    </row>
    <row r="166" spans="1:11" ht="18">
      <c r="A166" s="6"/>
      <c r="B166" s="6" t="s">
        <v>115</v>
      </c>
      <c r="C166" s="7"/>
      <c r="D166" s="78" t="s">
        <v>51</v>
      </c>
      <c r="E166" s="78"/>
      <c r="F166" s="78"/>
      <c r="G166" s="78"/>
      <c r="H166" s="63">
        <v>9386</v>
      </c>
      <c r="I166" s="63"/>
      <c r="J166" s="63">
        <v>80000</v>
      </c>
      <c r="K166" s="63"/>
    </row>
    <row r="167" spans="1:11" ht="33.75" customHeight="1">
      <c r="A167" s="4" t="s">
        <v>116</v>
      </c>
      <c r="B167" s="4"/>
      <c r="C167" s="5"/>
      <c r="D167" s="80" t="s">
        <v>117</v>
      </c>
      <c r="E167" s="81"/>
      <c r="F167" s="81"/>
      <c r="G167" s="82"/>
      <c r="H167" s="55">
        <f>H168</f>
        <v>30000</v>
      </c>
      <c r="I167" s="55"/>
      <c r="J167" s="55">
        <f>J168</f>
        <v>30000</v>
      </c>
      <c r="K167" s="55"/>
    </row>
    <row r="168" spans="1:11" ht="30" customHeight="1">
      <c r="A168" s="6"/>
      <c r="B168" s="6" t="s">
        <v>184</v>
      </c>
      <c r="C168" s="7"/>
      <c r="D168" s="78" t="s">
        <v>189</v>
      </c>
      <c r="E168" s="78"/>
      <c r="F168" s="78"/>
      <c r="G168" s="78"/>
      <c r="H168" s="63">
        <v>30000</v>
      </c>
      <c r="I168" s="63"/>
      <c r="J168" s="63">
        <v>30000</v>
      </c>
      <c r="K168" s="63"/>
    </row>
    <row r="169" spans="1:11" ht="18">
      <c r="A169" s="4" t="s">
        <v>118</v>
      </c>
      <c r="B169" s="4"/>
      <c r="C169" s="5"/>
      <c r="D169" s="80" t="s">
        <v>213</v>
      </c>
      <c r="E169" s="81"/>
      <c r="F169" s="81"/>
      <c r="G169" s="82"/>
      <c r="H169" s="55">
        <f>H170</f>
        <v>30000</v>
      </c>
      <c r="I169" s="55"/>
      <c r="J169" s="55">
        <f>J170</f>
        <v>30000</v>
      </c>
      <c r="K169" s="55"/>
    </row>
    <row r="170" spans="1:11" ht="36.75" customHeight="1">
      <c r="A170" s="6"/>
      <c r="B170" s="6" t="s">
        <v>185</v>
      </c>
      <c r="C170" s="7"/>
      <c r="D170" s="78" t="s">
        <v>190</v>
      </c>
      <c r="E170" s="78"/>
      <c r="F170" s="78"/>
      <c r="G170" s="78"/>
      <c r="H170" s="63">
        <v>30000</v>
      </c>
      <c r="I170" s="63"/>
      <c r="J170" s="63">
        <v>30000</v>
      </c>
      <c r="K170" s="63"/>
    </row>
    <row r="171" spans="1:11" ht="23.25" customHeight="1">
      <c r="A171" s="8"/>
      <c r="B171" s="8"/>
      <c r="C171" s="9"/>
      <c r="D171" s="83" t="s">
        <v>119</v>
      </c>
      <c r="E171" s="84"/>
      <c r="F171" s="84"/>
      <c r="G171" s="85"/>
      <c r="H171" s="86">
        <f>H4+H7+H10+H19+H21+H37+H53+H55+H59+H61+H63+H105+H108+H125+H136+H167+H169</f>
        <v>44231411</v>
      </c>
      <c r="I171" s="86"/>
      <c r="J171" s="86">
        <f>J4+J7+J10+J19+J21+J37+J53+J55+J59+J61+J63+J105+J108+J125+J136+J167+J169</f>
        <v>50719331</v>
      </c>
      <c r="K171" s="86"/>
    </row>
  </sheetData>
  <mergeCells count="509">
    <mergeCell ref="H156:I156"/>
    <mergeCell ref="J156:K156"/>
    <mergeCell ref="D158:G158"/>
    <mergeCell ref="H158:I158"/>
    <mergeCell ref="J158:K158"/>
    <mergeCell ref="H157:I157"/>
    <mergeCell ref="J157:K157"/>
    <mergeCell ref="D171:G171"/>
    <mergeCell ref="H171:I171"/>
    <mergeCell ref="J171:K171"/>
    <mergeCell ref="J136:K136"/>
    <mergeCell ref="J137:K137"/>
    <mergeCell ref="J138:K138"/>
    <mergeCell ref="J139:K139"/>
    <mergeCell ref="J140:K140"/>
    <mergeCell ref="J141:K141"/>
    <mergeCell ref="J142:K142"/>
    <mergeCell ref="D170:G170"/>
    <mergeCell ref="H170:I170"/>
    <mergeCell ref="J170:K170"/>
    <mergeCell ref="D157:G157"/>
    <mergeCell ref="D160:G160"/>
    <mergeCell ref="D161:G161"/>
    <mergeCell ref="D162:G162"/>
    <mergeCell ref="D163:G163"/>
    <mergeCell ref="D164:G164"/>
    <mergeCell ref="D167:G167"/>
    <mergeCell ref="D168:G168"/>
    <mergeCell ref="H168:I168"/>
    <mergeCell ref="J168:K168"/>
    <mergeCell ref="D169:G169"/>
    <mergeCell ref="H169:I169"/>
    <mergeCell ref="J169:K169"/>
    <mergeCell ref="D166:G166"/>
    <mergeCell ref="H166:I166"/>
    <mergeCell ref="J166:K166"/>
    <mergeCell ref="H167:I167"/>
    <mergeCell ref="J167:K167"/>
    <mergeCell ref="H164:I164"/>
    <mergeCell ref="J164:K164"/>
    <mergeCell ref="D165:G165"/>
    <mergeCell ref="H165:I165"/>
    <mergeCell ref="J165:K165"/>
    <mergeCell ref="H162:I162"/>
    <mergeCell ref="J162:K162"/>
    <mergeCell ref="H163:I163"/>
    <mergeCell ref="J163:K163"/>
    <mergeCell ref="H160:I160"/>
    <mergeCell ref="J160:K160"/>
    <mergeCell ref="H161:I161"/>
    <mergeCell ref="J161:K161"/>
    <mergeCell ref="D159:G159"/>
    <mergeCell ref="H159:I159"/>
    <mergeCell ref="J159:K159"/>
    <mergeCell ref="D154:G154"/>
    <mergeCell ref="H154:I154"/>
    <mergeCell ref="J154:K154"/>
    <mergeCell ref="D155:G155"/>
    <mergeCell ref="H155:I155"/>
    <mergeCell ref="J155:K155"/>
    <mergeCell ref="D156:G156"/>
    <mergeCell ref="D152:G152"/>
    <mergeCell ref="H152:I152"/>
    <mergeCell ref="J152:K152"/>
    <mergeCell ref="D153:G153"/>
    <mergeCell ref="H153:I153"/>
    <mergeCell ref="J153:K153"/>
    <mergeCell ref="D149:G149"/>
    <mergeCell ref="H149:I149"/>
    <mergeCell ref="J149:K149"/>
    <mergeCell ref="D150:G150"/>
    <mergeCell ref="H150:I150"/>
    <mergeCell ref="J150:K150"/>
    <mergeCell ref="D147:G147"/>
    <mergeCell ref="H147:I147"/>
    <mergeCell ref="J147:K147"/>
    <mergeCell ref="D148:G148"/>
    <mergeCell ref="H148:I148"/>
    <mergeCell ref="J148:K148"/>
    <mergeCell ref="D145:G145"/>
    <mergeCell ref="H145:I145"/>
    <mergeCell ref="J145:K145"/>
    <mergeCell ref="D146:G146"/>
    <mergeCell ref="H146:I146"/>
    <mergeCell ref="J146:K146"/>
    <mergeCell ref="D143:G143"/>
    <mergeCell ref="H143:I143"/>
    <mergeCell ref="J143:K143"/>
    <mergeCell ref="D144:G144"/>
    <mergeCell ref="H144:I144"/>
    <mergeCell ref="J144:K144"/>
    <mergeCell ref="D141:G141"/>
    <mergeCell ref="H141:I141"/>
    <mergeCell ref="D142:G142"/>
    <mergeCell ref="H142:I142"/>
    <mergeCell ref="D139:G139"/>
    <mergeCell ref="H139:I139"/>
    <mergeCell ref="D140:G140"/>
    <mergeCell ref="H140:I140"/>
    <mergeCell ref="D137:G137"/>
    <mergeCell ref="H137:I137"/>
    <mergeCell ref="D138:G138"/>
    <mergeCell ref="H138:I138"/>
    <mergeCell ref="D134:G134"/>
    <mergeCell ref="H134:I134"/>
    <mergeCell ref="J134:K134"/>
    <mergeCell ref="D136:G136"/>
    <mergeCell ref="H136:I136"/>
    <mergeCell ref="D135:G135"/>
    <mergeCell ref="H135:I135"/>
    <mergeCell ref="J135:K135"/>
    <mergeCell ref="D130:G130"/>
    <mergeCell ref="H130:I130"/>
    <mergeCell ref="J130:K130"/>
    <mergeCell ref="D132:G132"/>
    <mergeCell ref="H132:I132"/>
    <mergeCell ref="J132:K132"/>
    <mergeCell ref="D131:G131"/>
    <mergeCell ref="H131:I131"/>
    <mergeCell ref="J131:K131"/>
    <mergeCell ref="D127:G127"/>
    <mergeCell ref="H127:I127"/>
    <mergeCell ref="J127:K127"/>
    <mergeCell ref="D129:G129"/>
    <mergeCell ref="H129:I129"/>
    <mergeCell ref="J129:K129"/>
    <mergeCell ref="D128:G128"/>
    <mergeCell ref="H128:I128"/>
    <mergeCell ref="J128:K128"/>
    <mergeCell ref="D125:G125"/>
    <mergeCell ref="H125:I125"/>
    <mergeCell ref="J125:K125"/>
    <mergeCell ref="D126:G126"/>
    <mergeCell ref="H126:I126"/>
    <mergeCell ref="J126:K126"/>
    <mergeCell ref="D123:G123"/>
    <mergeCell ref="H123:I123"/>
    <mergeCell ref="J123:K123"/>
    <mergeCell ref="D124:G124"/>
    <mergeCell ref="H124:I124"/>
    <mergeCell ref="J124:K124"/>
    <mergeCell ref="D121:G121"/>
    <mergeCell ref="H121:I121"/>
    <mergeCell ref="J121:K121"/>
    <mergeCell ref="D122:G122"/>
    <mergeCell ref="H122:I122"/>
    <mergeCell ref="J122:K122"/>
    <mergeCell ref="D119:G119"/>
    <mergeCell ref="H119:I119"/>
    <mergeCell ref="J119:K119"/>
    <mergeCell ref="D120:G120"/>
    <mergeCell ref="H120:I120"/>
    <mergeCell ref="J120:K120"/>
    <mergeCell ref="D117:G117"/>
    <mergeCell ref="H117:I117"/>
    <mergeCell ref="J117:K117"/>
    <mergeCell ref="D118:G118"/>
    <mergeCell ref="H118:I118"/>
    <mergeCell ref="J118:K118"/>
    <mergeCell ref="D115:G115"/>
    <mergeCell ref="H115:I115"/>
    <mergeCell ref="J115:K115"/>
    <mergeCell ref="D116:G116"/>
    <mergeCell ref="H116:I116"/>
    <mergeCell ref="J116:K116"/>
    <mergeCell ref="D113:G113"/>
    <mergeCell ref="H113:I113"/>
    <mergeCell ref="J113:K113"/>
    <mergeCell ref="D114:G114"/>
    <mergeCell ref="H114:I114"/>
    <mergeCell ref="J114:K114"/>
    <mergeCell ref="D111:G111"/>
    <mergeCell ref="H111:I111"/>
    <mergeCell ref="J111:K111"/>
    <mergeCell ref="D112:G112"/>
    <mergeCell ref="H112:I112"/>
    <mergeCell ref="J112:K112"/>
    <mergeCell ref="D109:G109"/>
    <mergeCell ref="H109:I109"/>
    <mergeCell ref="J109:K109"/>
    <mergeCell ref="D110:G110"/>
    <mergeCell ref="H110:I110"/>
    <mergeCell ref="J110:K110"/>
    <mergeCell ref="D107:G107"/>
    <mergeCell ref="H107:I107"/>
    <mergeCell ref="J107:K107"/>
    <mergeCell ref="D108:G108"/>
    <mergeCell ref="H108:I108"/>
    <mergeCell ref="J108:K108"/>
    <mergeCell ref="D106:G106"/>
    <mergeCell ref="H106:I106"/>
    <mergeCell ref="J106:K106"/>
    <mergeCell ref="D80:G80"/>
    <mergeCell ref="D81:G81"/>
    <mergeCell ref="D82:G82"/>
    <mergeCell ref="D83:G83"/>
    <mergeCell ref="D86:G86"/>
    <mergeCell ref="D87:G87"/>
    <mergeCell ref="D88:G88"/>
    <mergeCell ref="D104:G104"/>
    <mergeCell ref="H104:I104"/>
    <mergeCell ref="J104:K104"/>
    <mergeCell ref="D105:G105"/>
    <mergeCell ref="H105:I105"/>
    <mergeCell ref="J105:K105"/>
    <mergeCell ref="D102:G102"/>
    <mergeCell ref="H102:I102"/>
    <mergeCell ref="J102:K102"/>
    <mergeCell ref="D103:G103"/>
    <mergeCell ref="H103:I103"/>
    <mergeCell ref="J103:K103"/>
    <mergeCell ref="D100:G100"/>
    <mergeCell ref="H100:I100"/>
    <mergeCell ref="J100:K100"/>
    <mergeCell ref="D101:G101"/>
    <mergeCell ref="H101:I101"/>
    <mergeCell ref="J101:K101"/>
    <mergeCell ref="D98:G98"/>
    <mergeCell ref="H98:I98"/>
    <mergeCell ref="J98:K98"/>
    <mergeCell ref="D99:G99"/>
    <mergeCell ref="H99:I99"/>
    <mergeCell ref="J99:K99"/>
    <mergeCell ref="D96:G96"/>
    <mergeCell ref="H96:I96"/>
    <mergeCell ref="J96:K96"/>
    <mergeCell ref="D97:G97"/>
    <mergeCell ref="H97:I97"/>
    <mergeCell ref="J97:K97"/>
    <mergeCell ref="D94:G94"/>
    <mergeCell ref="H94:I94"/>
    <mergeCell ref="J94:K94"/>
    <mergeCell ref="D95:G95"/>
    <mergeCell ref="H95:I95"/>
    <mergeCell ref="J95:K95"/>
    <mergeCell ref="D92:G92"/>
    <mergeCell ref="H92:I92"/>
    <mergeCell ref="J92:K92"/>
    <mergeCell ref="D93:G93"/>
    <mergeCell ref="H93:I93"/>
    <mergeCell ref="J93:K93"/>
    <mergeCell ref="D90:G90"/>
    <mergeCell ref="H90:I90"/>
    <mergeCell ref="J90:K90"/>
    <mergeCell ref="D91:G91"/>
    <mergeCell ref="H91:I91"/>
    <mergeCell ref="J91:K91"/>
    <mergeCell ref="H88:I88"/>
    <mergeCell ref="J88:K88"/>
    <mergeCell ref="D89:G89"/>
    <mergeCell ref="H89:I89"/>
    <mergeCell ref="J89:K89"/>
    <mergeCell ref="H83:I83"/>
    <mergeCell ref="J83:K83"/>
    <mergeCell ref="D84:G84"/>
    <mergeCell ref="H84:I84"/>
    <mergeCell ref="J84:K84"/>
    <mergeCell ref="H81:I81"/>
    <mergeCell ref="J81:K81"/>
    <mergeCell ref="H82:I82"/>
    <mergeCell ref="J82:K82"/>
    <mergeCell ref="H80:I80"/>
    <mergeCell ref="J80:K80"/>
    <mergeCell ref="D63:G63"/>
    <mergeCell ref="D79:G79"/>
    <mergeCell ref="J63:K63"/>
    <mergeCell ref="J64:K64"/>
    <mergeCell ref="J65:K65"/>
    <mergeCell ref="J66:K66"/>
    <mergeCell ref="H78:I78"/>
    <mergeCell ref="J78:K78"/>
    <mergeCell ref="H79:I79"/>
    <mergeCell ref="J79:K79"/>
    <mergeCell ref="D76:G76"/>
    <mergeCell ref="H76:I76"/>
    <mergeCell ref="J76:K76"/>
    <mergeCell ref="D77:G77"/>
    <mergeCell ref="H77:I77"/>
    <mergeCell ref="J77:K77"/>
    <mergeCell ref="D78:G78"/>
    <mergeCell ref="D74:G74"/>
    <mergeCell ref="H74:I74"/>
    <mergeCell ref="J74:K74"/>
    <mergeCell ref="D75:G75"/>
    <mergeCell ref="H75:I75"/>
    <mergeCell ref="J75:K75"/>
    <mergeCell ref="D72:G72"/>
    <mergeCell ref="H72:I72"/>
    <mergeCell ref="J72:K72"/>
    <mergeCell ref="D73:G73"/>
    <mergeCell ref="H73:I73"/>
    <mergeCell ref="J73:K73"/>
    <mergeCell ref="D70:G70"/>
    <mergeCell ref="H70:I70"/>
    <mergeCell ref="J70:K70"/>
    <mergeCell ref="D71:G71"/>
    <mergeCell ref="H71:I71"/>
    <mergeCell ref="J71:K71"/>
    <mergeCell ref="D68:G68"/>
    <mergeCell ref="H68:I68"/>
    <mergeCell ref="J68:K68"/>
    <mergeCell ref="D69:G69"/>
    <mergeCell ref="H69:I69"/>
    <mergeCell ref="J69:K69"/>
    <mergeCell ref="D66:G66"/>
    <mergeCell ref="H66:I66"/>
    <mergeCell ref="D67:G67"/>
    <mergeCell ref="H67:I67"/>
    <mergeCell ref="D64:G64"/>
    <mergeCell ref="H64:I64"/>
    <mergeCell ref="D65:G65"/>
    <mergeCell ref="H65:I65"/>
    <mergeCell ref="J41:K41"/>
    <mergeCell ref="J40:K40"/>
    <mergeCell ref="J43:K43"/>
    <mergeCell ref="J42:K42"/>
    <mergeCell ref="J67:K67"/>
    <mergeCell ref="J45:K45"/>
    <mergeCell ref="J44:K44"/>
    <mergeCell ref="J47:K47"/>
    <mergeCell ref="J46:K46"/>
    <mergeCell ref="J22:K22"/>
    <mergeCell ref="J23:K23"/>
    <mergeCell ref="J24:K24"/>
    <mergeCell ref="J25:K25"/>
    <mergeCell ref="J37:K37"/>
    <mergeCell ref="J36:K36"/>
    <mergeCell ref="J39:K39"/>
    <mergeCell ref="J38:K38"/>
    <mergeCell ref="J33:K33"/>
    <mergeCell ref="J32:K32"/>
    <mergeCell ref="J35:K35"/>
    <mergeCell ref="J34:K34"/>
    <mergeCell ref="J28:K28"/>
    <mergeCell ref="J27:K27"/>
    <mergeCell ref="J30:K30"/>
    <mergeCell ref="J29:K29"/>
    <mergeCell ref="J26:K26"/>
    <mergeCell ref="D62:G62"/>
    <mergeCell ref="H62:I62"/>
    <mergeCell ref="J62:K62"/>
    <mergeCell ref="D58:G58"/>
    <mergeCell ref="H58:I58"/>
    <mergeCell ref="J58:K58"/>
    <mergeCell ref="D59:G59"/>
    <mergeCell ref="H59:I59"/>
    <mergeCell ref="J59:K59"/>
    <mergeCell ref="H63:I63"/>
    <mergeCell ref="D60:G60"/>
    <mergeCell ref="H60:I60"/>
    <mergeCell ref="J60:K60"/>
    <mergeCell ref="D61:G61"/>
    <mergeCell ref="H61:I61"/>
    <mergeCell ref="J61:K61"/>
    <mergeCell ref="D56:G56"/>
    <mergeCell ref="H56:I56"/>
    <mergeCell ref="J56:K56"/>
    <mergeCell ref="D57:G57"/>
    <mergeCell ref="H57:I57"/>
    <mergeCell ref="J57:K57"/>
    <mergeCell ref="D54:G54"/>
    <mergeCell ref="H54:I54"/>
    <mergeCell ref="J54:K54"/>
    <mergeCell ref="D55:G55"/>
    <mergeCell ref="H55:I55"/>
    <mergeCell ref="J55:K55"/>
    <mergeCell ref="D52:G52"/>
    <mergeCell ref="H52:I52"/>
    <mergeCell ref="J52:K52"/>
    <mergeCell ref="D53:G53"/>
    <mergeCell ref="H53:I53"/>
    <mergeCell ref="J53:K53"/>
    <mergeCell ref="D50:G50"/>
    <mergeCell ref="H50:I50"/>
    <mergeCell ref="D51:G51"/>
    <mergeCell ref="H51:I51"/>
    <mergeCell ref="D47:G47"/>
    <mergeCell ref="H47:I47"/>
    <mergeCell ref="J51:K51"/>
    <mergeCell ref="D48:G48"/>
    <mergeCell ref="H48:I48"/>
    <mergeCell ref="D49:G49"/>
    <mergeCell ref="H49:I49"/>
    <mergeCell ref="J48:K48"/>
    <mergeCell ref="J49:K49"/>
    <mergeCell ref="J50:K50"/>
    <mergeCell ref="D45:G45"/>
    <mergeCell ref="H45:I45"/>
    <mergeCell ref="D46:G46"/>
    <mergeCell ref="H46:I46"/>
    <mergeCell ref="D43:G43"/>
    <mergeCell ref="H43:I43"/>
    <mergeCell ref="D44:G44"/>
    <mergeCell ref="H44:I44"/>
    <mergeCell ref="D41:G41"/>
    <mergeCell ref="H41:I41"/>
    <mergeCell ref="D42:G42"/>
    <mergeCell ref="H42:I42"/>
    <mergeCell ref="D39:G39"/>
    <mergeCell ref="H39:I39"/>
    <mergeCell ref="D40:G40"/>
    <mergeCell ref="H40:I40"/>
    <mergeCell ref="D37:G37"/>
    <mergeCell ref="H37:I37"/>
    <mergeCell ref="D38:G38"/>
    <mergeCell ref="H38:I38"/>
    <mergeCell ref="D35:G35"/>
    <mergeCell ref="H35:I35"/>
    <mergeCell ref="D36:G36"/>
    <mergeCell ref="H36:I36"/>
    <mergeCell ref="D33:G33"/>
    <mergeCell ref="H33:I33"/>
    <mergeCell ref="D34:G34"/>
    <mergeCell ref="H34:I34"/>
    <mergeCell ref="D30:G30"/>
    <mergeCell ref="H30:I30"/>
    <mergeCell ref="D32:G32"/>
    <mergeCell ref="H32:I32"/>
    <mergeCell ref="D28:G28"/>
    <mergeCell ref="H28:I28"/>
    <mergeCell ref="D29:G29"/>
    <mergeCell ref="H29:I29"/>
    <mergeCell ref="D26:G26"/>
    <mergeCell ref="H26:I26"/>
    <mergeCell ref="D27:G27"/>
    <mergeCell ref="H27:I27"/>
    <mergeCell ref="D24:G24"/>
    <mergeCell ref="H24:I24"/>
    <mergeCell ref="D25:G25"/>
    <mergeCell ref="H25:I25"/>
    <mergeCell ref="D22:G22"/>
    <mergeCell ref="H22:I22"/>
    <mergeCell ref="D23:G23"/>
    <mergeCell ref="H23:I23"/>
    <mergeCell ref="J17:K17"/>
    <mergeCell ref="J19:K19"/>
    <mergeCell ref="J20:K20"/>
    <mergeCell ref="D21:G21"/>
    <mergeCell ref="H21:I21"/>
    <mergeCell ref="J21:K21"/>
    <mergeCell ref="D19:G19"/>
    <mergeCell ref="H19:I19"/>
    <mergeCell ref="D20:G20"/>
    <mergeCell ref="H20:I20"/>
    <mergeCell ref="H14:I14"/>
    <mergeCell ref="J14:K14"/>
    <mergeCell ref="D18:G18"/>
    <mergeCell ref="H18:I18"/>
    <mergeCell ref="J18:K18"/>
    <mergeCell ref="D16:G16"/>
    <mergeCell ref="D17:G17"/>
    <mergeCell ref="H16:I16"/>
    <mergeCell ref="J16:K16"/>
    <mergeCell ref="H17:I17"/>
    <mergeCell ref="D12:G12"/>
    <mergeCell ref="H12:I12"/>
    <mergeCell ref="J12:K12"/>
    <mergeCell ref="D15:G15"/>
    <mergeCell ref="H15:I15"/>
    <mergeCell ref="J15:K15"/>
    <mergeCell ref="D13:G13"/>
    <mergeCell ref="D14:G14"/>
    <mergeCell ref="H13:I13"/>
    <mergeCell ref="J13:K13"/>
    <mergeCell ref="J10:K10"/>
    <mergeCell ref="D11:G11"/>
    <mergeCell ref="H11:I11"/>
    <mergeCell ref="J11:K11"/>
    <mergeCell ref="J4:K4"/>
    <mergeCell ref="D5:G5"/>
    <mergeCell ref="H5:I5"/>
    <mergeCell ref="J5:K5"/>
    <mergeCell ref="D4:G4"/>
    <mergeCell ref="H4:I4"/>
    <mergeCell ref="E1:G1"/>
    <mergeCell ref="J1:K1"/>
    <mergeCell ref="D3:G3"/>
    <mergeCell ref="H3:I3"/>
    <mergeCell ref="J3:K3"/>
    <mergeCell ref="D151:G151"/>
    <mergeCell ref="H151:I151"/>
    <mergeCell ref="J151:K151"/>
    <mergeCell ref="H8:I8"/>
    <mergeCell ref="J8:K8"/>
    <mergeCell ref="D9:G9"/>
    <mergeCell ref="H9:I9"/>
    <mergeCell ref="J9:K9"/>
    <mergeCell ref="D10:G10"/>
    <mergeCell ref="H10:I10"/>
    <mergeCell ref="D6:G6"/>
    <mergeCell ref="H6:I6"/>
    <mergeCell ref="J6:K6"/>
    <mergeCell ref="D31:G31"/>
    <mergeCell ref="H31:I31"/>
    <mergeCell ref="J31:K31"/>
    <mergeCell ref="D7:G7"/>
    <mergeCell ref="H7:I7"/>
    <mergeCell ref="J7:K7"/>
    <mergeCell ref="D8:G8"/>
    <mergeCell ref="D85:G85"/>
    <mergeCell ref="H85:I85"/>
    <mergeCell ref="J85:K85"/>
    <mergeCell ref="D133:G133"/>
    <mergeCell ref="H133:I133"/>
    <mergeCell ref="J133:K133"/>
    <mergeCell ref="H86:I86"/>
    <mergeCell ref="J86:K86"/>
    <mergeCell ref="H87:I87"/>
    <mergeCell ref="J87:K87"/>
  </mergeCells>
  <printOptions/>
  <pageMargins left="0.75" right="0.75" top="1" bottom="1" header="0.5" footer="0.5"/>
  <pageSetup horizontalDpi="600" verticalDpi="600" orientation="portrait" paperSize="9" scale="79" r:id="rId1"/>
  <headerFooter alignWithMargins="0">
    <oddFooter>&amp;CStrona &amp;P</oddFooter>
  </headerFooter>
  <rowBreaks count="3" manualBreakCount="3">
    <brk id="45" max="10" man="1"/>
    <brk id="86" max="10" man="1"/>
    <brk id="13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workbookViewId="0" topLeftCell="A1">
      <selection activeCell="J14" sqref="J14:K14"/>
    </sheetView>
  </sheetViews>
  <sheetFormatPr defaultColWidth="9.00390625" defaultRowHeight="12.75"/>
  <cols>
    <col min="3" max="3" width="8.625" style="0" customWidth="1"/>
    <col min="7" max="7" width="10.375" style="0" customWidth="1"/>
    <col min="11" max="11" width="11.875" style="0" customWidth="1"/>
  </cols>
  <sheetData>
    <row r="1" spans="2:11" ht="57" customHeight="1">
      <c r="B1" s="87" t="s">
        <v>179</v>
      </c>
      <c r="C1" s="88"/>
      <c r="D1" s="88"/>
      <c r="E1" s="88"/>
      <c r="F1" s="88"/>
      <c r="G1" s="88"/>
      <c r="H1" s="88"/>
      <c r="I1" s="88"/>
      <c r="J1" s="89" t="s">
        <v>178</v>
      </c>
      <c r="K1" s="89"/>
    </row>
    <row r="3" spans="1:11" ht="30" customHeight="1">
      <c r="A3" s="2" t="s">
        <v>4</v>
      </c>
      <c r="B3" s="2" t="s">
        <v>0</v>
      </c>
      <c r="C3" s="3" t="s">
        <v>1</v>
      </c>
      <c r="D3" s="70" t="s">
        <v>5</v>
      </c>
      <c r="E3" s="70"/>
      <c r="F3" s="70"/>
      <c r="G3" s="70"/>
      <c r="H3" s="71" t="s">
        <v>123</v>
      </c>
      <c r="I3" s="71"/>
      <c r="J3" s="72" t="s">
        <v>124</v>
      </c>
      <c r="K3" s="72"/>
    </row>
    <row r="4" spans="1:11" ht="18">
      <c r="A4" s="4" t="s">
        <v>6</v>
      </c>
      <c r="B4" s="4"/>
      <c r="C4" s="5"/>
      <c r="D4" s="54" t="s">
        <v>2</v>
      </c>
      <c r="E4" s="54"/>
      <c r="F4" s="54"/>
      <c r="G4" s="54"/>
      <c r="H4" s="55">
        <f>H5</f>
        <v>10000</v>
      </c>
      <c r="I4" s="55"/>
      <c r="J4" s="55">
        <f>J5</f>
        <v>10000</v>
      </c>
      <c r="K4" s="55"/>
    </row>
    <row r="5" spans="1:11" ht="35.25" customHeight="1">
      <c r="A5" s="6"/>
      <c r="B5" s="6" t="s">
        <v>7</v>
      </c>
      <c r="C5" s="7"/>
      <c r="D5" s="64" t="s">
        <v>8</v>
      </c>
      <c r="E5" s="65"/>
      <c r="F5" s="65"/>
      <c r="G5" s="53"/>
      <c r="H5" s="63">
        <v>10000</v>
      </c>
      <c r="I5" s="63"/>
      <c r="J5" s="63">
        <v>10000</v>
      </c>
      <c r="K5" s="63"/>
    </row>
    <row r="6" spans="1:11" ht="18">
      <c r="A6" s="4" t="s">
        <v>25</v>
      </c>
      <c r="B6" s="4"/>
      <c r="C6" s="5"/>
      <c r="D6" s="80" t="s">
        <v>26</v>
      </c>
      <c r="E6" s="81"/>
      <c r="F6" s="81"/>
      <c r="G6" s="82"/>
      <c r="H6" s="55">
        <f>H7</f>
        <v>28349</v>
      </c>
      <c r="I6" s="55"/>
      <c r="J6" s="55">
        <f>J7</f>
        <v>28349</v>
      </c>
      <c r="K6" s="55"/>
    </row>
    <row r="7" spans="1:11" ht="27.75" customHeight="1">
      <c r="A7" s="6"/>
      <c r="B7" s="6" t="s">
        <v>27</v>
      </c>
      <c r="C7" s="7"/>
      <c r="D7" s="64" t="s">
        <v>28</v>
      </c>
      <c r="E7" s="65"/>
      <c r="F7" s="65"/>
      <c r="G7" s="53"/>
      <c r="H7" s="63">
        <v>28349</v>
      </c>
      <c r="I7" s="63"/>
      <c r="J7" s="63">
        <v>28349</v>
      </c>
      <c r="K7" s="63"/>
    </row>
    <row r="8" spans="1:11" ht="18">
      <c r="A8" s="4" t="s">
        <v>29</v>
      </c>
      <c r="B8" s="4"/>
      <c r="C8" s="5"/>
      <c r="D8" s="80" t="s">
        <v>30</v>
      </c>
      <c r="E8" s="81"/>
      <c r="F8" s="81"/>
      <c r="G8" s="82"/>
      <c r="H8" s="55">
        <f>H9+H14+H15</f>
        <v>365665</v>
      </c>
      <c r="I8" s="55"/>
      <c r="J8" s="55">
        <f>J9+J14+J15</f>
        <v>365665</v>
      </c>
      <c r="K8" s="55"/>
    </row>
    <row r="9" spans="1:11" ht="18">
      <c r="A9" s="6"/>
      <c r="B9" s="6" t="s">
        <v>31</v>
      </c>
      <c r="C9" s="7"/>
      <c r="D9" s="64" t="s">
        <v>32</v>
      </c>
      <c r="E9" s="65"/>
      <c r="F9" s="65"/>
      <c r="G9" s="53"/>
      <c r="H9" s="63">
        <v>192946</v>
      </c>
      <c r="I9" s="63"/>
      <c r="J9" s="63">
        <v>192946</v>
      </c>
      <c r="K9" s="63"/>
    </row>
    <row r="10" spans="1:11" ht="30" customHeight="1">
      <c r="A10" s="6"/>
      <c r="B10" s="6"/>
      <c r="C10" s="7">
        <v>2510</v>
      </c>
      <c r="D10" s="60" t="s">
        <v>125</v>
      </c>
      <c r="E10" s="61"/>
      <c r="F10" s="61"/>
      <c r="G10" s="62"/>
      <c r="H10" s="63"/>
      <c r="I10" s="63"/>
      <c r="J10" s="63">
        <v>192946</v>
      </c>
      <c r="K10" s="63"/>
    </row>
    <row r="11" spans="1:11" ht="18" hidden="1">
      <c r="A11" s="6"/>
      <c r="B11" s="6"/>
      <c r="C11" s="7">
        <v>4010</v>
      </c>
      <c r="D11" s="60" t="s">
        <v>39</v>
      </c>
      <c r="E11" s="61"/>
      <c r="F11" s="61"/>
      <c r="G11" s="62"/>
      <c r="H11" s="63"/>
      <c r="I11" s="63"/>
      <c r="J11" s="63"/>
      <c r="K11" s="63"/>
    </row>
    <row r="12" spans="1:11" ht="18" hidden="1">
      <c r="A12" s="6"/>
      <c r="B12" s="6"/>
      <c r="C12" s="7">
        <v>4110</v>
      </c>
      <c r="D12" s="60" t="s">
        <v>21</v>
      </c>
      <c r="E12" s="61"/>
      <c r="F12" s="61"/>
      <c r="G12" s="62"/>
      <c r="H12" s="63"/>
      <c r="I12" s="63"/>
      <c r="J12" s="63"/>
      <c r="K12" s="63"/>
    </row>
    <row r="13" spans="1:11" ht="18" hidden="1">
      <c r="A13" s="6"/>
      <c r="B13" s="6"/>
      <c r="C13" s="7">
        <v>4120</v>
      </c>
      <c r="D13" s="60" t="s">
        <v>22</v>
      </c>
      <c r="E13" s="61"/>
      <c r="F13" s="61"/>
      <c r="G13" s="62"/>
      <c r="H13" s="63"/>
      <c r="I13" s="63"/>
      <c r="J13" s="63"/>
      <c r="K13" s="63"/>
    </row>
    <row r="14" spans="1:11" ht="27.75" customHeight="1">
      <c r="A14" s="6"/>
      <c r="B14" s="6" t="s">
        <v>35</v>
      </c>
      <c r="C14" s="7"/>
      <c r="D14" s="64" t="s">
        <v>36</v>
      </c>
      <c r="E14" s="65"/>
      <c r="F14" s="65"/>
      <c r="G14" s="53"/>
      <c r="H14" s="63">
        <v>20623</v>
      </c>
      <c r="I14" s="63"/>
      <c r="J14" s="63">
        <v>20623</v>
      </c>
      <c r="K14" s="63"/>
    </row>
    <row r="15" spans="1:11" ht="18">
      <c r="A15" s="6"/>
      <c r="B15" s="6" t="s">
        <v>37</v>
      </c>
      <c r="C15" s="7"/>
      <c r="D15" s="64" t="s">
        <v>126</v>
      </c>
      <c r="E15" s="65"/>
      <c r="F15" s="65"/>
      <c r="G15" s="53"/>
      <c r="H15" s="63">
        <v>152096</v>
      </c>
      <c r="I15" s="63"/>
      <c r="J15" s="63">
        <f>J16+J18+J19+J20+J17+J22</f>
        <v>152096</v>
      </c>
      <c r="K15" s="63"/>
    </row>
    <row r="16" spans="1:11" ht="18">
      <c r="A16" s="6"/>
      <c r="B16" s="6"/>
      <c r="C16" s="7">
        <v>4010</v>
      </c>
      <c r="D16" s="60" t="s">
        <v>39</v>
      </c>
      <c r="E16" s="61"/>
      <c r="F16" s="61"/>
      <c r="G16" s="62"/>
      <c r="H16" s="63"/>
      <c r="I16" s="63"/>
      <c r="J16" s="63">
        <v>66099</v>
      </c>
      <c r="K16" s="63"/>
    </row>
    <row r="17" spans="1:11" ht="33" customHeight="1">
      <c r="A17" s="6"/>
      <c r="B17" s="6"/>
      <c r="C17" s="7">
        <v>4020</v>
      </c>
      <c r="D17" s="60" t="s">
        <v>191</v>
      </c>
      <c r="E17" s="61"/>
      <c r="F17" s="61"/>
      <c r="G17" s="62"/>
      <c r="H17" s="58"/>
      <c r="I17" s="59"/>
      <c r="J17" s="58">
        <v>57404</v>
      </c>
      <c r="K17" s="59"/>
    </row>
    <row r="18" spans="1:11" ht="18">
      <c r="A18" s="6"/>
      <c r="B18" s="6"/>
      <c r="C18" s="7">
        <v>4040</v>
      </c>
      <c r="D18" s="60" t="s">
        <v>20</v>
      </c>
      <c r="E18" s="61"/>
      <c r="F18" s="61"/>
      <c r="G18" s="62"/>
      <c r="H18" s="63"/>
      <c r="I18" s="63"/>
      <c r="J18" s="63"/>
      <c r="K18" s="63"/>
    </row>
    <row r="19" spans="1:11" ht="18">
      <c r="A19" s="6"/>
      <c r="B19" s="6"/>
      <c r="C19" s="7">
        <v>4110</v>
      </c>
      <c r="D19" s="60" t="s">
        <v>21</v>
      </c>
      <c r="E19" s="61"/>
      <c r="F19" s="61"/>
      <c r="G19" s="62"/>
      <c r="H19" s="63"/>
      <c r="I19" s="63"/>
      <c r="J19" s="63">
        <v>25153</v>
      </c>
      <c r="K19" s="63"/>
    </row>
    <row r="20" spans="1:11" ht="18">
      <c r="A20" s="6"/>
      <c r="B20" s="6"/>
      <c r="C20" s="7">
        <v>4120</v>
      </c>
      <c r="D20" s="60" t="s">
        <v>22</v>
      </c>
      <c r="E20" s="61"/>
      <c r="F20" s="61"/>
      <c r="G20" s="62"/>
      <c r="H20" s="63"/>
      <c r="I20" s="63"/>
      <c r="J20" s="63">
        <v>3211</v>
      </c>
      <c r="K20" s="63"/>
    </row>
    <row r="21" spans="1:11" ht="32.25" customHeight="1" hidden="1">
      <c r="A21" s="6"/>
      <c r="B21" s="6"/>
      <c r="C21" s="7"/>
      <c r="D21" s="60"/>
      <c r="E21" s="61"/>
      <c r="F21" s="61"/>
      <c r="G21" s="62"/>
      <c r="H21" s="63"/>
      <c r="I21" s="63"/>
      <c r="J21" s="63"/>
      <c r="K21" s="63"/>
    </row>
    <row r="22" spans="1:11" ht="19.5" customHeight="1">
      <c r="A22" s="6"/>
      <c r="B22" s="6"/>
      <c r="C22" s="7"/>
      <c r="D22" s="60" t="s">
        <v>34</v>
      </c>
      <c r="E22" s="61"/>
      <c r="F22" s="61"/>
      <c r="G22" s="62"/>
      <c r="H22" s="58"/>
      <c r="I22" s="59"/>
      <c r="J22" s="58">
        <v>229</v>
      </c>
      <c r="K22" s="59"/>
    </row>
    <row r="23" spans="1:11" ht="18">
      <c r="A23" s="4" t="s">
        <v>40</v>
      </c>
      <c r="B23" s="4"/>
      <c r="C23" s="5"/>
      <c r="D23" s="80" t="s">
        <v>41</v>
      </c>
      <c r="E23" s="81"/>
      <c r="F23" s="81"/>
      <c r="G23" s="82"/>
      <c r="H23" s="55">
        <f>H24+H28</f>
        <v>230879</v>
      </c>
      <c r="I23" s="55"/>
      <c r="J23" s="55">
        <f>J24+J28</f>
        <v>230879</v>
      </c>
      <c r="K23" s="55"/>
    </row>
    <row r="24" spans="1:11" ht="18">
      <c r="A24" s="6"/>
      <c r="B24" s="6" t="s">
        <v>42</v>
      </c>
      <c r="C24" s="7"/>
      <c r="D24" s="64" t="s">
        <v>127</v>
      </c>
      <c r="E24" s="65"/>
      <c r="F24" s="65"/>
      <c r="G24" s="53"/>
      <c r="H24" s="63">
        <v>203879</v>
      </c>
      <c r="I24" s="63"/>
      <c r="J24" s="63">
        <f>J25+J26+J27</f>
        <v>203879</v>
      </c>
      <c r="K24" s="63"/>
    </row>
    <row r="25" spans="1:11" ht="18">
      <c r="A25" s="6"/>
      <c r="B25" s="6"/>
      <c r="C25" s="7">
        <v>4010</v>
      </c>
      <c r="D25" s="60" t="s">
        <v>39</v>
      </c>
      <c r="E25" s="61"/>
      <c r="F25" s="61"/>
      <c r="G25" s="62"/>
      <c r="H25" s="63"/>
      <c r="I25" s="63"/>
      <c r="J25" s="63">
        <v>170353</v>
      </c>
      <c r="K25" s="63"/>
    </row>
    <row r="26" spans="1:11" ht="18">
      <c r="A26" s="6"/>
      <c r="B26" s="6"/>
      <c r="C26" s="7">
        <v>4110</v>
      </c>
      <c r="D26" s="60" t="s">
        <v>21</v>
      </c>
      <c r="E26" s="61"/>
      <c r="F26" s="61"/>
      <c r="G26" s="62"/>
      <c r="H26" s="63"/>
      <c r="I26" s="63"/>
      <c r="J26" s="63">
        <v>29352</v>
      </c>
      <c r="K26" s="63"/>
    </row>
    <row r="27" spans="1:11" ht="18">
      <c r="A27" s="6"/>
      <c r="B27" s="6"/>
      <c r="C27" s="7">
        <v>4120</v>
      </c>
      <c r="D27" s="60" t="s">
        <v>22</v>
      </c>
      <c r="E27" s="61"/>
      <c r="F27" s="61"/>
      <c r="G27" s="62"/>
      <c r="H27" s="63"/>
      <c r="I27" s="63"/>
      <c r="J27" s="63">
        <v>4174</v>
      </c>
      <c r="K27" s="63"/>
    </row>
    <row r="28" spans="1:11" ht="18">
      <c r="A28" s="6"/>
      <c r="B28" s="6" t="s">
        <v>48</v>
      </c>
      <c r="C28" s="7"/>
      <c r="D28" s="64" t="s">
        <v>49</v>
      </c>
      <c r="E28" s="65"/>
      <c r="F28" s="65"/>
      <c r="G28" s="53"/>
      <c r="H28" s="63">
        <v>27000</v>
      </c>
      <c r="I28" s="63"/>
      <c r="J28" s="63">
        <v>27000</v>
      </c>
      <c r="K28" s="63"/>
    </row>
    <row r="29" spans="1:11" ht="18">
      <c r="A29" s="4" t="s">
        <v>52</v>
      </c>
      <c r="B29" s="4"/>
      <c r="C29" s="5"/>
      <c r="D29" s="80" t="s">
        <v>53</v>
      </c>
      <c r="E29" s="81"/>
      <c r="F29" s="81"/>
      <c r="G29" s="82"/>
      <c r="H29" s="55">
        <f>H30</f>
        <v>500</v>
      </c>
      <c r="I29" s="55"/>
      <c r="J29" s="55">
        <f>J30</f>
        <v>500</v>
      </c>
      <c r="K29" s="55"/>
    </row>
    <row r="30" spans="1:11" ht="18">
      <c r="A30" s="6"/>
      <c r="B30" s="6" t="s">
        <v>54</v>
      </c>
      <c r="C30" s="7"/>
      <c r="D30" s="64" t="s">
        <v>55</v>
      </c>
      <c r="E30" s="65"/>
      <c r="F30" s="65"/>
      <c r="G30" s="53"/>
      <c r="H30" s="63">
        <v>500</v>
      </c>
      <c r="I30" s="63"/>
      <c r="J30" s="63">
        <v>500</v>
      </c>
      <c r="K30" s="63"/>
    </row>
    <row r="31" spans="1:11" ht="39" customHeight="1" hidden="1">
      <c r="A31" s="4"/>
      <c r="B31" s="4"/>
      <c r="C31" s="5"/>
      <c r="D31" s="80"/>
      <c r="E31" s="81"/>
      <c r="F31" s="81"/>
      <c r="G31" s="82"/>
      <c r="H31" s="55"/>
      <c r="I31" s="55"/>
      <c r="J31" s="55"/>
      <c r="K31" s="55"/>
    </row>
    <row r="32" spans="1:11" ht="18" hidden="1">
      <c r="A32" s="6"/>
      <c r="B32" s="6"/>
      <c r="C32" s="7"/>
      <c r="D32" s="64"/>
      <c r="E32" s="65"/>
      <c r="F32" s="65"/>
      <c r="G32" s="53"/>
      <c r="H32" s="63"/>
      <c r="I32" s="63"/>
      <c r="J32" s="63"/>
      <c r="K32" s="63"/>
    </row>
    <row r="33" spans="1:11" ht="18">
      <c r="A33" s="4" t="s">
        <v>85</v>
      </c>
      <c r="B33" s="4"/>
      <c r="C33" s="5"/>
      <c r="D33" s="80" t="s">
        <v>86</v>
      </c>
      <c r="E33" s="81"/>
      <c r="F33" s="81"/>
      <c r="G33" s="82"/>
      <c r="H33" s="55">
        <f>H34</f>
        <v>7384000</v>
      </c>
      <c r="I33" s="55"/>
      <c r="J33" s="55">
        <f>J34</f>
        <v>7384000</v>
      </c>
      <c r="K33" s="55"/>
    </row>
    <row r="34" spans="1:11" ht="58.5" customHeight="1">
      <c r="A34" s="6"/>
      <c r="B34" s="6" t="s">
        <v>87</v>
      </c>
      <c r="C34" s="7"/>
      <c r="D34" s="64" t="s">
        <v>128</v>
      </c>
      <c r="E34" s="65"/>
      <c r="F34" s="65"/>
      <c r="G34" s="53"/>
      <c r="H34" s="63">
        <v>7384000</v>
      </c>
      <c r="I34" s="63"/>
      <c r="J34" s="63">
        <v>7384000</v>
      </c>
      <c r="K34" s="63"/>
    </row>
    <row r="35" spans="1:11" ht="27" customHeight="1">
      <c r="A35" s="10"/>
      <c r="B35" s="10"/>
      <c r="C35" s="11"/>
      <c r="D35" s="83" t="s">
        <v>119</v>
      </c>
      <c r="E35" s="84"/>
      <c r="F35" s="84"/>
      <c r="G35" s="85"/>
      <c r="H35" s="86">
        <f>H4+H6+H8+H23+H29+H31+H33</f>
        <v>8019393</v>
      </c>
      <c r="I35" s="86"/>
      <c r="J35" s="86">
        <f>J4+J6+J8+J23+J29+J33</f>
        <v>8019393</v>
      </c>
      <c r="K35" s="86"/>
    </row>
  </sheetData>
  <mergeCells count="101">
    <mergeCell ref="D35:G35"/>
    <mergeCell ref="H35:I35"/>
    <mergeCell ref="J35:K35"/>
    <mergeCell ref="D23:G23"/>
    <mergeCell ref="D26:G26"/>
    <mergeCell ref="D25:G25"/>
    <mergeCell ref="D27:G27"/>
    <mergeCell ref="D29:G29"/>
    <mergeCell ref="D31:G31"/>
    <mergeCell ref="J31:K31"/>
    <mergeCell ref="D33:G33"/>
    <mergeCell ref="H33:I33"/>
    <mergeCell ref="J33:K33"/>
    <mergeCell ref="D34:G34"/>
    <mergeCell ref="H34:I34"/>
    <mergeCell ref="J34:K34"/>
    <mergeCell ref="H31:I31"/>
    <mergeCell ref="D32:G32"/>
    <mergeCell ref="H32:I32"/>
    <mergeCell ref="J32:K32"/>
    <mergeCell ref="H29:I29"/>
    <mergeCell ref="J29:K29"/>
    <mergeCell ref="D30:G30"/>
    <mergeCell ref="H30:I30"/>
    <mergeCell ref="J30:K30"/>
    <mergeCell ref="H27:I27"/>
    <mergeCell ref="J27:K27"/>
    <mergeCell ref="D28:G28"/>
    <mergeCell ref="H28:I28"/>
    <mergeCell ref="J28:K28"/>
    <mergeCell ref="H25:I25"/>
    <mergeCell ref="J25:K25"/>
    <mergeCell ref="H26:I26"/>
    <mergeCell ref="J26:K26"/>
    <mergeCell ref="H23:I23"/>
    <mergeCell ref="J23:K23"/>
    <mergeCell ref="D24:G24"/>
    <mergeCell ref="H24:I24"/>
    <mergeCell ref="J24:K24"/>
    <mergeCell ref="D21:G21"/>
    <mergeCell ref="H21:I21"/>
    <mergeCell ref="J21:K21"/>
    <mergeCell ref="J10:K10"/>
    <mergeCell ref="J11:K11"/>
    <mergeCell ref="J14:K14"/>
    <mergeCell ref="D16:G16"/>
    <mergeCell ref="D19:G19"/>
    <mergeCell ref="D20:G20"/>
    <mergeCell ref="J15:K15"/>
    <mergeCell ref="H19:I19"/>
    <mergeCell ref="J19:K19"/>
    <mergeCell ref="H20:I20"/>
    <mergeCell ref="J20:K20"/>
    <mergeCell ref="H16:I16"/>
    <mergeCell ref="J16:K16"/>
    <mergeCell ref="D18:G18"/>
    <mergeCell ref="H18:I18"/>
    <mergeCell ref="J18:K18"/>
    <mergeCell ref="D17:G17"/>
    <mergeCell ref="H17:I17"/>
    <mergeCell ref="J17:K17"/>
    <mergeCell ref="D14:G14"/>
    <mergeCell ref="H14:I14"/>
    <mergeCell ref="D15:G15"/>
    <mergeCell ref="H15:I15"/>
    <mergeCell ref="J12:K12"/>
    <mergeCell ref="D13:G13"/>
    <mergeCell ref="H13:I13"/>
    <mergeCell ref="J13:K13"/>
    <mergeCell ref="D11:G11"/>
    <mergeCell ref="H11:I11"/>
    <mergeCell ref="D12:G12"/>
    <mergeCell ref="H12:I12"/>
    <mergeCell ref="D9:G9"/>
    <mergeCell ref="H9:I9"/>
    <mergeCell ref="J9:K9"/>
    <mergeCell ref="D10:G10"/>
    <mergeCell ref="H10:I10"/>
    <mergeCell ref="D7:G7"/>
    <mergeCell ref="H7:I7"/>
    <mergeCell ref="J7:K7"/>
    <mergeCell ref="D8:G8"/>
    <mergeCell ref="H8:I8"/>
    <mergeCell ref="J8:K8"/>
    <mergeCell ref="J3:K3"/>
    <mergeCell ref="D6:G6"/>
    <mergeCell ref="H6:I6"/>
    <mergeCell ref="J6:K6"/>
    <mergeCell ref="D5:G5"/>
    <mergeCell ref="H5:I5"/>
    <mergeCell ref="J5:K5"/>
    <mergeCell ref="D22:G22"/>
    <mergeCell ref="H22:I22"/>
    <mergeCell ref="J22:K22"/>
    <mergeCell ref="B1:I1"/>
    <mergeCell ref="J1:K1"/>
    <mergeCell ref="D4:G4"/>
    <mergeCell ref="H4:I4"/>
    <mergeCell ref="J4:K4"/>
    <mergeCell ref="D3:G3"/>
    <mergeCell ref="H3:I3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workbookViewId="0" topLeftCell="A1">
      <selection activeCell="B2" sqref="B2"/>
    </sheetView>
  </sheetViews>
  <sheetFormatPr defaultColWidth="9.00390625" defaultRowHeight="12.75"/>
  <cols>
    <col min="2" max="2" width="4.125" style="0" customWidth="1"/>
    <col min="3" max="3" width="6.125" style="0" customWidth="1"/>
    <col min="6" max="6" width="6.375" style="0" customWidth="1"/>
    <col min="8" max="8" width="9.00390625" style="0" customWidth="1"/>
    <col min="9" max="9" width="9.125" style="0" hidden="1" customWidth="1"/>
  </cols>
  <sheetData>
    <row r="1" spans="10:13" ht="21" customHeight="1">
      <c r="J1" s="52"/>
      <c r="K1" s="90" t="s">
        <v>216</v>
      </c>
      <c r="L1" s="90"/>
      <c r="M1" s="90"/>
    </row>
    <row r="2" spans="11:13" ht="55.5" customHeight="1">
      <c r="K2" s="90"/>
      <c r="L2" s="90"/>
      <c r="M2" s="90"/>
    </row>
    <row r="3" spans="2:12" ht="57.75" customHeight="1">
      <c r="B3" s="102" t="s">
        <v>214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ht="27.75" customHeight="1"/>
    <row r="5" spans="1:13" ht="42.75" customHeight="1">
      <c r="A5" s="12" t="s">
        <v>129</v>
      </c>
      <c r="B5" s="97" t="s">
        <v>5</v>
      </c>
      <c r="C5" s="98"/>
      <c r="D5" s="98"/>
      <c r="E5" s="98"/>
      <c r="F5" s="98"/>
      <c r="G5" s="98"/>
      <c r="H5" s="98"/>
      <c r="I5" s="99"/>
      <c r="J5" s="72" t="s">
        <v>204</v>
      </c>
      <c r="K5" s="72"/>
      <c r="L5" s="72" t="s">
        <v>203</v>
      </c>
      <c r="M5" s="72"/>
    </row>
    <row r="6" spans="1:13" ht="23.25" customHeight="1">
      <c r="A6" s="14"/>
      <c r="B6" s="80" t="s">
        <v>61</v>
      </c>
      <c r="C6" s="81"/>
      <c r="D6" s="81"/>
      <c r="E6" s="81"/>
      <c r="F6" s="81"/>
      <c r="G6" s="81"/>
      <c r="H6" s="81"/>
      <c r="I6" s="82"/>
      <c r="J6" s="100">
        <f>J8+J9+J10+J11</f>
        <v>10630384</v>
      </c>
      <c r="K6" s="101"/>
      <c r="L6" s="100">
        <f>L8+L9+L11</f>
        <v>356500</v>
      </c>
      <c r="M6" s="101"/>
    </row>
    <row r="7" spans="1:13" ht="54.75" customHeight="1" hidden="1">
      <c r="A7" s="13"/>
      <c r="B7" s="91"/>
      <c r="C7" s="92"/>
      <c r="D7" s="92"/>
      <c r="E7" s="92"/>
      <c r="F7" s="92"/>
      <c r="G7" s="92"/>
      <c r="H7" s="92"/>
      <c r="I7" s="95"/>
      <c r="J7" s="96"/>
      <c r="K7" s="103"/>
      <c r="L7" s="96"/>
      <c r="M7" s="103"/>
    </row>
    <row r="8" spans="1:13" ht="48" customHeight="1">
      <c r="A8" s="13">
        <v>9520</v>
      </c>
      <c r="B8" s="91" t="s">
        <v>211</v>
      </c>
      <c r="C8" s="92"/>
      <c r="D8" s="92"/>
      <c r="E8" s="92"/>
      <c r="F8" s="92"/>
      <c r="G8" s="92"/>
      <c r="H8" s="92"/>
      <c r="I8" s="48"/>
      <c r="J8" s="93">
        <v>9542828</v>
      </c>
      <c r="K8" s="94"/>
      <c r="L8" s="93"/>
      <c r="M8" s="94"/>
    </row>
    <row r="9" spans="1:13" ht="48" customHeight="1">
      <c r="A9" s="13">
        <v>9550</v>
      </c>
      <c r="B9" s="104" t="s">
        <v>205</v>
      </c>
      <c r="C9" s="105"/>
      <c r="D9" s="105"/>
      <c r="E9" s="105"/>
      <c r="F9" s="105"/>
      <c r="G9" s="105"/>
      <c r="H9" s="105"/>
      <c r="I9" s="48"/>
      <c r="J9" s="96">
        <v>356500</v>
      </c>
      <c r="K9" s="96"/>
      <c r="L9" s="96"/>
      <c r="M9" s="96"/>
    </row>
    <row r="10" spans="1:13" ht="48" customHeight="1">
      <c r="A10" s="13">
        <v>9570</v>
      </c>
      <c r="B10" s="91" t="s">
        <v>215</v>
      </c>
      <c r="C10" s="92"/>
      <c r="D10" s="92"/>
      <c r="E10" s="92"/>
      <c r="F10" s="92"/>
      <c r="G10" s="92"/>
      <c r="H10" s="92"/>
      <c r="I10" s="48"/>
      <c r="J10" s="93">
        <v>731056</v>
      </c>
      <c r="K10" s="94"/>
      <c r="L10" s="93"/>
      <c r="M10" s="94"/>
    </row>
    <row r="11" spans="1:13" ht="32.25" customHeight="1">
      <c r="A11" s="13">
        <v>9920</v>
      </c>
      <c r="B11" s="91" t="s">
        <v>130</v>
      </c>
      <c r="C11" s="92"/>
      <c r="D11" s="92"/>
      <c r="E11" s="92"/>
      <c r="F11" s="92"/>
      <c r="G11" s="92"/>
      <c r="H11" s="92"/>
      <c r="I11" s="95"/>
      <c r="J11" s="96"/>
      <c r="K11" s="103"/>
      <c r="L11" s="96">
        <v>356500</v>
      </c>
      <c r="M11" s="103"/>
    </row>
  </sheetData>
  <mergeCells count="23">
    <mergeCell ref="J11:K11"/>
    <mergeCell ref="B9:H9"/>
    <mergeCell ref="J9:K9"/>
    <mergeCell ref="L10:M10"/>
    <mergeCell ref="L11:M11"/>
    <mergeCell ref="B11:I11"/>
    <mergeCell ref="B8:H8"/>
    <mergeCell ref="J8:K8"/>
    <mergeCell ref="L8:M8"/>
    <mergeCell ref="L5:M5"/>
    <mergeCell ref="L6:M6"/>
    <mergeCell ref="L7:M7"/>
    <mergeCell ref="J7:K7"/>
    <mergeCell ref="K1:M2"/>
    <mergeCell ref="B10:H10"/>
    <mergeCell ref="J10:K10"/>
    <mergeCell ref="B7:I7"/>
    <mergeCell ref="L9:M9"/>
    <mergeCell ref="J5:K5"/>
    <mergeCell ref="B5:I5"/>
    <mergeCell ref="B6:I6"/>
    <mergeCell ref="J6:K6"/>
    <mergeCell ref="B3:L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workbookViewId="0" topLeftCell="A20">
      <selection activeCell="N39" sqref="N39"/>
    </sheetView>
  </sheetViews>
  <sheetFormatPr defaultColWidth="9.00390625" defaultRowHeight="12.75"/>
  <cols>
    <col min="1" max="1" width="8.125" style="30" customWidth="1"/>
    <col min="7" max="7" width="11.375" style="0" customWidth="1"/>
  </cols>
  <sheetData>
    <row r="1" spans="10:11" ht="32.25" customHeight="1">
      <c r="J1" s="69" t="s">
        <v>144</v>
      </c>
      <c r="K1" s="69"/>
    </row>
    <row r="2" spans="2:9" ht="58.5" customHeight="1">
      <c r="B2" s="87" t="s">
        <v>200</v>
      </c>
      <c r="C2" s="87"/>
      <c r="D2" s="87"/>
      <c r="E2" s="87"/>
      <c r="F2" s="87"/>
      <c r="G2" s="87"/>
      <c r="H2" s="87"/>
      <c r="I2" s="87"/>
    </row>
    <row r="4" spans="1:11" ht="24.75" customHeight="1">
      <c r="A4" s="29" t="s">
        <v>4</v>
      </c>
      <c r="B4" s="3" t="s">
        <v>0</v>
      </c>
      <c r="C4" s="125" t="s">
        <v>5</v>
      </c>
      <c r="D4" s="127"/>
      <c r="E4" s="127"/>
      <c r="F4" s="127"/>
      <c r="G4" s="126"/>
      <c r="H4" s="125" t="s">
        <v>131</v>
      </c>
      <c r="I4" s="126"/>
      <c r="J4" s="125" t="s">
        <v>124</v>
      </c>
      <c r="K4" s="126"/>
    </row>
    <row r="5" spans="1:11" ht="18">
      <c r="A5" s="31">
        <v>600</v>
      </c>
      <c r="B5" s="15"/>
      <c r="C5" s="128" t="s">
        <v>132</v>
      </c>
      <c r="D5" s="118"/>
      <c r="E5" s="118"/>
      <c r="F5" s="118"/>
      <c r="G5" s="119"/>
      <c r="H5" s="120"/>
      <c r="I5" s="121"/>
      <c r="J5" s="120"/>
      <c r="K5" s="121"/>
    </row>
    <row r="6" spans="1:11" ht="18">
      <c r="A6" s="22"/>
      <c r="B6" s="19">
        <v>60014</v>
      </c>
      <c r="C6" s="113" t="s">
        <v>134</v>
      </c>
      <c r="D6" s="114"/>
      <c r="E6" s="114"/>
      <c r="F6" s="114"/>
      <c r="G6" s="114"/>
      <c r="H6" s="111">
        <v>120000</v>
      </c>
      <c r="I6" s="112"/>
      <c r="J6" s="111">
        <v>120000</v>
      </c>
      <c r="K6" s="112"/>
    </row>
    <row r="7" spans="1:11" ht="18">
      <c r="A7" s="23"/>
      <c r="B7" s="17"/>
      <c r="C7" s="122" t="s">
        <v>133</v>
      </c>
      <c r="D7" s="123"/>
      <c r="E7" s="123"/>
      <c r="F7" s="123"/>
      <c r="G7" s="124"/>
      <c r="H7" s="116"/>
      <c r="I7" s="117"/>
      <c r="J7" s="116"/>
      <c r="K7" s="117"/>
    </row>
    <row r="8" spans="1:11" ht="18">
      <c r="A8" s="32">
        <v>801</v>
      </c>
      <c r="B8" s="15"/>
      <c r="C8" s="118" t="s">
        <v>132</v>
      </c>
      <c r="D8" s="118"/>
      <c r="E8" s="118"/>
      <c r="F8" s="118"/>
      <c r="G8" s="119"/>
      <c r="H8" s="120"/>
      <c r="I8" s="121"/>
      <c r="J8" s="120"/>
      <c r="K8" s="121"/>
    </row>
    <row r="9" spans="1:11" ht="18">
      <c r="A9" s="20"/>
      <c r="B9" s="19">
        <v>80130</v>
      </c>
      <c r="C9" s="114" t="s">
        <v>135</v>
      </c>
      <c r="D9" s="114"/>
      <c r="E9" s="114"/>
      <c r="F9" s="114"/>
      <c r="G9" s="114"/>
      <c r="H9" s="111">
        <v>73000</v>
      </c>
      <c r="I9" s="129"/>
      <c r="J9" s="111">
        <v>71820</v>
      </c>
      <c r="K9" s="112"/>
    </row>
    <row r="10" spans="1:11" ht="18">
      <c r="A10" s="33"/>
      <c r="B10" s="17">
        <v>80130</v>
      </c>
      <c r="C10" s="130" t="s">
        <v>136</v>
      </c>
      <c r="D10" s="130"/>
      <c r="E10" s="130"/>
      <c r="F10" s="130"/>
      <c r="G10" s="131"/>
      <c r="H10" s="116">
        <v>1800</v>
      </c>
      <c r="I10" s="117"/>
      <c r="J10" s="116">
        <v>1500</v>
      </c>
      <c r="K10" s="117"/>
    </row>
    <row r="11" spans="1:11" ht="18">
      <c r="A11" s="31">
        <v>852</v>
      </c>
      <c r="B11" s="15"/>
      <c r="C11" s="118" t="s">
        <v>132</v>
      </c>
      <c r="D11" s="118"/>
      <c r="E11" s="118"/>
      <c r="F11" s="118"/>
      <c r="G11" s="118"/>
      <c r="H11" s="120"/>
      <c r="I11" s="121"/>
      <c r="J11" s="120"/>
      <c r="K11" s="121"/>
    </row>
    <row r="12" spans="1:11" ht="21.75" customHeight="1" hidden="1">
      <c r="A12" s="20"/>
      <c r="B12" s="28"/>
      <c r="C12" s="132"/>
      <c r="D12" s="133"/>
      <c r="E12" s="133"/>
      <c r="F12" s="133"/>
      <c r="G12" s="133"/>
      <c r="H12" s="111"/>
      <c r="I12" s="112"/>
      <c r="J12" s="111"/>
      <c r="K12" s="112"/>
    </row>
    <row r="13" spans="1:11" ht="18">
      <c r="A13" s="22"/>
      <c r="B13" s="18">
        <v>85201</v>
      </c>
      <c r="C13" s="113" t="s">
        <v>137</v>
      </c>
      <c r="D13" s="114"/>
      <c r="E13" s="114"/>
      <c r="F13" s="114"/>
      <c r="G13" s="114"/>
      <c r="H13" s="111">
        <v>50530</v>
      </c>
      <c r="I13" s="112"/>
      <c r="J13" s="111">
        <v>54000</v>
      </c>
      <c r="K13" s="112"/>
    </row>
    <row r="14" spans="1:11" ht="18">
      <c r="A14" s="33"/>
      <c r="B14" s="16">
        <v>85218</v>
      </c>
      <c r="C14" s="134" t="s">
        <v>138</v>
      </c>
      <c r="D14" s="130"/>
      <c r="E14" s="130"/>
      <c r="F14" s="130"/>
      <c r="G14" s="130"/>
      <c r="H14" s="116">
        <v>15000</v>
      </c>
      <c r="I14" s="117"/>
      <c r="J14" s="116">
        <v>15000</v>
      </c>
      <c r="K14" s="117"/>
    </row>
    <row r="15" spans="1:11" ht="18">
      <c r="A15" s="32">
        <v>853</v>
      </c>
      <c r="B15" s="21"/>
      <c r="C15" s="118" t="s">
        <v>132</v>
      </c>
      <c r="D15" s="118"/>
      <c r="E15" s="118"/>
      <c r="F15" s="118"/>
      <c r="G15" s="118"/>
      <c r="H15" s="135"/>
      <c r="I15" s="136"/>
      <c r="J15" s="135"/>
      <c r="K15" s="136"/>
    </row>
    <row r="16" spans="1:11" ht="18">
      <c r="A16" s="23"/>
      <c r="B16" s="17">
        <v>85333</v>
      </c>
      <c r="C16" s="130" t="s">
        <v>140</v>
      </c>
      <c r="D16" s="130"/>
      <c r="E16" s="130"/>
      <c r="F16" s="130"/>
      <c r="G16" s="130"/>
      <c r="H16" s="116">
        <v>54404</v>
      </c>
      <c r="I16" s="117"/>
      <c r="J16" s="116">
        <v>55000</v>
      </c>
      <c r="K16" s="117"/>
    </row>
    <row r="17" spans="1:11" ht="18">
      <c r="A17" s="31">
        <v>854</v>
      </c>
      <c r="B17" s="15"/>
      <c r="C17" s="128" t="s">
        <v>132</v>
      </c>
      <c r="D17" s="118"/>
      <c r="E17" s="118"/>
      <c r="F17" s="118"/>
      <c r="G17" s="119"/>
      <c r="H17" s="120"/>
      <c r="I17" s="121"/>
      <c r="J17" s="120"/>
      <c r="K17" s="121"/>
    </row>
    <row r="18" spans="1:11" ht="18">
      <c r="A18" s="22"/>
      <c r="B18" s="19">
        <v>85403</v>
      </c>
      <c r="C18" s="113" t="s">
        <v>139</v>
      </c>
      <c r="D18" s="114"/>
      <c r="E18" s="114"/>
      <c r="F18" s="114"/>
      <c r="G18" s="115"/>
      <c r="H18" s="111">
        <v>5000</v>
      </c>
      <c r="I18" s="112"/>
      <c r="J18" s="111">
        <v>4659</v>
      </c>
      <c r="K18" s="112"/>
    </row>
    <row r="19" spans="1:11" ht="35.25" customHeight="1">
      <c r="A19" s="22"/>
      <c r="B19" s="22">
        <v>85403</v>
      </c>
      <c r="C19" s="132" t="s">
        <v>141</v>
      </c>
      <c r="D19" s="133"/>
      <c r="E19" s="133"/>
      <c r="F19" s="133"/>
      <c r="G19" s="137"/>
      <c r="H19" s="111">
        <v>2000</v>
      </c>
      <c r="I19" s="112"/>
      <c r="J19" s="111">
        <v>2200</v>
      </c>
      <c r="K19" s="112"/>
    </row>
    <row r="20" spans="1:12" ht="18">
      <c r="A20" s="20"/>
      <c r="B20" s="43">
        <v>85410</v>
      </c>
      <c r="C20" s="113" t="s">
        <v>135</v>
      </c>
      <c r="D20" s="114"/>
      <c r="E20" s="114"/>
      <c r="F20" s="114"/>
      <c r="G20" s="114"/>
      <c r="H20" s="111">
        <v>102000</v>
      </c>
      <c r="I20" s="129"/>
      <c r="J20" s="111">
        <v>99520</v>
      </c>
      <c r="K20" s="129"/>
      <c r="L20" s="44"/>
    </row>
    <row r="21" spans="1:11" ht="18">
      <c r="A21" s="23"/>
      <c r="B21" s="17">
        <v>85420</v>
      </c>
      <c r="C21" s="122" t="s">
        <v>173</v>
      </c>
      <c r="D21" s="123"/>
      <c r="E21" s="123"/>
      <c r="F21" s="123"/>
      <c r="G21" s="124"/>
      <c r="H21" s="116">
        <v>1824</v>
      </c>
      <c r="I21" s="117"/>
      <c r="J21" s="116">
        <v>1800</v>
      </c>
      <c r="K21" s="117"/>
    </row>
    <row r="22" spans="1:11" ht="18">
      <c r="A22" s="7"/>
      <c r="B22" s="51"/>
      <c r="C22" s="108" t="s">
        <v>209</v>
      </c>
      <c r="D22" s="109"/>
      <c r="E22" s="109"/>
      <c r="F22" s="109"/>
      <c r="G22" s="110"/>
      <c r="H22" s="106">
        <f>SUM(H6:H21)</f>
        <v>425558</v>
      </c>
      <c r="I22" s="107"/>
      <c r="J22" s="106">
        <f>SUM(J6:J21)</f>
        <v>425499</v>
      </c>
      <c r="K22" s="107"/>
    </row>
    <row r="23" spans="1:11" ht="18">
      <c r="A23" s="34">
        <v>710</v>
      </c>
      <c r="B23" s="24"/>
      <c r="C23" s="138" t="s">
        <v>142</v>
      </c>
      <c r="D23" s="139"/>
      <c r="E23" s="139"/>
      <c r="F23" s="139"/>
      <c r="G23" s="140"/>
      <c r="H23" s="111">
        <v>2120000</v>
      </c>
      <c r="I23" s="112"/>
      <c r="J23" s="111">
        <v>2117000</v>
      </c>
      <c r="K23" s="112"/>
    </row>
    <row r="24" spans="1:11" ht="18">
      <c r="A24" s="22"/>
      <c r="B24" s="19">
        <v>71012</v>
      </c>
      <c r="C24" s="113" t="s">
        <v>192</v>
      </c>
      <c r="D24" s="114"/>
      <c r="E24" s="114"/>
      <c r="F24" s="114"/>
      <c r="G24" s="115"/>
      <c r="H24" s="111"/>
      <c r="I24" s="112"/>
      <c r="J24" s="111"/>
      <c r="K24" s="112"/>
    </row>
    <row r="25" spans="1:11" ht="18">
      <c r="A25" s="22"/>
      <c r="B25" s="19"/>
      <c r="C25" s="113" t="s">
        <v>193</v>
      </c>
      <c r="D25" s="114"/>
      <c r="E25" s="114"/>
      <c r="F25" s="114"/>
      <c r="G25" s="115"/>
      <c r="H25" s="111"/>
      <c r="I25" s="112"/>
      <c r="J25" s="111"/>
      <c r="K25" s="112"/>
    </row>
    <row r="26" spans="1:11" ht="18">
      <c r="A26" s="22"/>
      <c r="B26" s="19"/>
      <c r="C26" s="113" t="s">
        <v>194</v>
      </c>
      <c r="D26" s="114"/>
      <c r="E26" s="114"/>
      <c r="F26" s="114"/>
      <c r="G26" s="115"/>
      <c r="H26" s="111"/>
      <c r="I26" s="112"/>
      <c r="J26" s="111"/>
      <c r="K26" s="112"/>
    </row>
    <row r="27" spans="1:11" ht="18">
      <c r="A27" s="22"/>
      <c r="B27" s="19"/>
      <c r="C27" s="113" t="s">
        <v>195</v>
      </c>
      <c r="D27" s="114"/>
      <c r="E27" s="114"/>
      <c r="F27" s="114"/>
      <c r="G27" s="115"/>
      <c r="H27" s="111"/>
      <c r="I27" s="112"/>
      <c r="J27" s="111"/>
      <c r="K27" s="112"/>
    </row>
    <row r="28" spans="1:11" ht="32.25" customHeight="1">
      <c r="A28" s="22"/>
      <c r="B28" s="19">
        <v>71013</v>
      </c>
      <c r="C28" s="141" t="s">
        <v>176</v>
      </c>
      <c r="D28" s="142"/>
      <c r="E28" s="142"/>
      <c r="F28" s="142"/>
      <c r="G28" s="143"/>
      <c r="H28" s="111">
        <v>192946</v>
      </c>
      <c r="I28" s="112"/>
      <c r="J28" s="111">
        <v>192946</v>
      </c>
      <c r="K28" s="112"/>
    </row>
    <row r="29" spans="1:11" ht="18">
      <c r="A29" s="22"/>
      <c r="B29" s="19"/>
      <c r="C29" s="113" t="s">
        <v>206</v>
      </c>
      <c r="D29" s="114"/>
      <c r="E29" s="114"/>
      <c r="F29" s="114"/>
      <c r="G29" s="115"/>
      <c r="H29" s="111"/>
      <c r="I29" s="112"/>
      <c r="J29" s="111"/>
      <c r="K29" s="112"/>
    </row>
    <row r="30" spans="1:11" ht="18">
      <c r="A30" s="22"/>
      <c r="B30" s="19"/>
      <c r="C30" s="113" t="s">
        <v>207</v>
      </c>
      <c r="D30" s="114"/>
      <c r="E30" s="114"/>
      <c r="F30" s="114"/>
      <c r="G30" s="115"/>
      <c r="H30" s="111"/>
      <c r="I30" s="112"/>
      <c r="J30" s="111"/>
      <c r="K30" s="112"/>
    </row>
    <row r="31" spans="1:11" ht="18">
      <c r="A31" s="23"/>
      <c r="B31" s="17"/>
      <c r="C31" s="134" t="s">
        <v>208</v>
      </c>
      <c r="D31" s="130"/>
      <c r="E31" s="130"/>
      <c r="F31" s="130"/>
      <c r="G31" s="131"/>
      <c r="H31" s="116"/>
      <c r="I31" s="117"/>
      <c r="J31" s="116"/>
      <c r="K31" s="117"/>
    </row>
    <row r="32" spans="1:11" ht="18">
      <c r="A32" s="7"/>
      <c r="B32" s="51"/>
      <c r="C32" s="108" t="s">
        <v>209</v>
      </c>
      <c r="D32" s="109"/>
      <c r="E32" s="109"/>
      <c r="F32" s="109"/>
      <c r="G32" s="110"/>
      <c r="H32" s="106">
        <f>SUM(H23:H31)</f>
        <v>2312946</v>
      </c>
      <c r="I32" s="107"/>
      <c r="J32" s="106">
        <f>SUM(J23:J31)</f>
        <v>2309946</v>
      </c>
      <c r="K32" s="107"/>
    </row>
    <row r="33" spans="1:11" ht="18">
      <c r="A33" s="35" t="s">
        <v>68</v>
      </c>
      <c r="B33" s="25"/>
      <c r="C33" s="144" t="s">
        <v>143</v>
      </c>
      <c r="D33" s="145"/>
      <c r="E33" s="145"/>
      <c r="F33" s="145"/>
      <c r="G33" s="146"/>
      <c r="H33" s="111">
        <v>1460000</v>
      </c>
      <c r="I33" s="112"/>
      <c r="J33" s="111">
        <v>1460000</v>
      </c>
      <c r="K33" s="112"/>
    </row>
    <row r="34" spans="1:11" ht="18">
      <c r="A34" s="36"/>
      <c r="B34" s="26" t="s">
        <v>201</v>
      </c>
      <c r="C34" s="113" t="s">
        <v>196</v>
      </c>
      <c r="D34" s="114"/>
      <c r="E34" s="114"/>
      <c r="F34" s="114"/>
      <c r="G34" s="115"/>
      <c r="H34" s="111"/>
      <c r="I34" s="112"/>
      <c r="J34" s="111"/>
      <c r="K34" s="112"/>
    </row>
    <row r="35" spans="1:11" ht="18">
      <c r="A35" s="22"/>
      <c r="B35" s="19"/>
      <c r="C35" s="113" t="s">
        <v>197</v>
      </c>
      <c r="D35" s="114"/>
      <c r="E35" s="114"/>
      <c r="F35" s="114"/>
      <c r="G35" s="115"/>
      <c r="H35" s="111"/>
      <c r="I35" s="112"/>
      <c r="J35" s="111"/>
      <c r="K35" s="112"/>
    </row>
    <row r="36" spans="1:11" ht="18">
      <c r="A36" s="22"/>
      <c r="B36" s="19"/>
      <c r="C36" s="113" t="s">
        <v>198</v>
      </c>
      <c r="D36" s="114"/>
      <c r="E36" s="114"/>
      <c r="F36" s="114"/>
      <c r="G36" s="115"/>
      <c r="H36" s="111"/>
      <c r="I36" s="112"/>
      <c r="J36" s="111"/>
      <c r="K36" s="112"/>
    </row>
    <row r="37" spans="1:11" ht="18">
      <c r="A37" s="22"/>
      <c r="B37" s="19"/>
      <c r="C37" s="113" t="s">
        <v>199</v>
      </c>
      <c r="D37" s="114"/>
      <c r="E37" s="114"/>
      <c r="F37" s="114"/>
      <c r="G37" s="115"/>
      <c r="H37" s="111"/>
      <c r="I37" s="112"/>
      <c r="J37" s="111"/>
      <c r="K37" s="112"/>
    </row>
    <row r="38" spans="1:11" ht="18">
      <c r="A38" s="7"/>
      <c r="B38" s="51"/>
      <c r="C38" s="108" t="s">
        <v>209</v>
      </c>
      <c r="D38" s="109"/>
      <c r="E38" s="109"/>
      <c r="F38" s="109"/>
      <c r="G38" s="110"/>
      <c r="H38" s="106">
        <f>SUM(H33:H37)</f>
        <v>1460000</v>
      </c>
      <c r="I38" s="107"/>
      <c r="J38" s="106">
        <f>SUM(J33:J37)</f>
        <v>1460000</v>
      </c>
      <c r="K38" s="107"/>
    </row>
    <row r="39" spans="1:11" ht="24" customHeight="1">
      <c r="A39" s="5"/>
      <c r="B39" s="27"/>
      <c r="C39" s="147" t="s">
        <v>210</v>
      </c>
      <c r="D39" s="148"/>
      <c r="E39" s="148"/>
      <c r="F39" s="148"/>
      <c r="G39" s="149"/>
      <c r="H39" s="150">
        <f>H22+H32+H38</f>
        <v>4198504</v>
      </c>
      <c r="I39" s="151"/>
      <c r="J39" s="150">
        <f>J22+J32+J38</f>
        <v>4195445</v>
      </c>
      <c r="K39" s="151"/>
    </row>
  </sheetData>
  <mergeCells count="110">
    <mergeCell ref="C39:G39"/>
    <mergeCell ref="H39:I39"/>
    <mergeCell ref="J39:K39"/>
    <mergeCell ref="J1:K1"/>
    <mergeCell ref="B2:I2"/>
    <mergeCell ref="C36:G36"/>
    <mergeCell ref="H36:I36"/>
    <mergeCell ref="J36:K36"/>
    <mergeCell ref="C37:G37"/>
    <mergeCell ref="H37:I37"/>
    <mergeCell ref="J37:K37"/>
    <mergeCell ref="C34:G34"/>
    <mergeCell ref="H34:I34"/>
    <mergeCell ref="J34:K34"/>
    <mergeCell ref="C35:G35"/>
    <mergeCell ref="H35:I35"/>
    <mergeCell ref="J35:K35"/>
    <mergeCell ref="C31:G31"/>
    <mergeCell ref="H31:I31"/>
    <mergeCell ref="J31:K31"/>
    <mergeCell ref="C33:G33"/>
    <mergeCell ref="H33:I33"/>
    <mergeCell ref="J33:K33"/>
    <mergeCell ref="C32:G32"/>
    <mergeCell ref="H32:I32"/>
    <mergeCell ref="J32:K32"/>
    <mergeCell ref="C29:G29"/>
    <mergeCell ref="H29:I29"/>
    <mergeCell ref="J29:K29"/>
    <mergeCell ref="C30:G30"/>
    <mergeCell ref="H30:I30"/>
    <mergeCell ref="J30:K30"/>
    <mergeCell ref="C28:G28"/>
    <mergeCell ref="H28:I28"/>
    <mergeCell ref="J28:K28"/>
    <mergeCell ref="C26:G26"/>
    <mergeCell ref="H26:I26"/>
    <mergeCell ref="J26:K26"/>
    <mergeCell ref="C27:G27"/>
    <mergeCell ref="H27:I27"/>
    <mergeCell ref="J27:K27"/>
    <mergeCell ref="C21:G21"/>
    <mergeCell ref="H21:I21"/>
    <mergeCell ref="C24:G24"/>
    <mergeCell ref="H24:I24"/>
    <mergeCell ref="C23:G23"/>
    <mergeCell ref="C22:G22"/>
    <mergeCell ref="H22:I22"/>
    <mergeCell ref="C19:G19"/>
    <mergeCell ref="H19:I19"/>
    <mergeCell ref="J19:K19"/>
    <mergeCell ref="C20:G20"/>
    <mergeCell ref="H20:I20"/>
    <mergeCell ref="J20:K20"/>
    <mergeCell ref="C17:G17"/>
    <mergeCell ref="H17:I17"/>
    <mergeCell ref="J17:K17"/>
    <mergeCell ref="C18:G18"/>
    <mergeCell ref="H18:I18"/>
    <mergeCell ref="J18:K18"/>
    <mergeCell ref="C15:G15"/>
    <mergeCell ref="H15:I15"/>
    <mergeCell ref="J15:K15"/>
    <mergeCell ref="C16:G16"/>
    <mergeCell ref="H16:I16"/>
    <mergeCell ref="J16:K16"/>
    <mergeCell ref="C13:G13"/>
    <mergeCell ref="H13:I13"/>
    <mergeCell ref="J13:K13"/>
    <mergeCell ref="C14:G14"/>
    <mergeCell ref="H14:I14"/>
    <mergeCell ref="J14:K14"/>
    <mergeCell ref="C11:G11"/>
    <mergeCell ref="H11:I11"/>
    <mergeCell ref="J11:K11"/>
    <mergeCell ref="C12:G12"/>
    <mergeCell ref="H12:I12"/>
    <mergeCell ref="J12:K12"/>
    <mergeCell ref="C9:G9"/>
    <mergeCell ref="H9:I9"/>
    <mergeCell ref="J9:K9"/>
    <mergeCell ref="C10:G10"/>
    <mergeCell ref="H10:I10"/>
    <mergeCell ref="J10:K10"/>
    <mergeCell ref="J4:K4"/>
    <mergeCell ref="H4:I4"/>
    <mergeCell ref="C4:G4"/>
    <mergeCell ref="C5:G5"/>
    <mergeCell ref="H5:I5"/>
    <mergeCell ref="J5:K5"/>
    <mergeCell ref="J21:K21"/>
    <mergeCell ref="C6:G6"/>
    <mergeCell ref="H6:I6"/>
    <mergeCell ref="J6:K6"/>
    <mergeCell ref="C8:G8"/>
    <mergeCell ref="H8:I8"/>
    <mergeCell ref="J8:K8"/>
    <mergeCell ref="C7:G7"/>
    <mergeCell ref="H7:I7"/>
    <mergeCell ref="J7:K7"/>
    <mergeCell ref="J22:K22"/>
    <mergeCell ref="C38:G38"/>
    <mergeCell ref="H38:I38"/>
    <mergeCell ref="J38:K38"/>
    <mergeCell ref="H23:I23"/>
    <mergeCell ref="J23:K23"/>
    <mergeCell ref="J24:K24"/>
    <mergeCell ref="C25:G25"/>
    <mergeCell ref="H25:I25"/>
    <mergeCell ref="J25:K2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workbookViewId="0" topLeftCell="A1">
      <selection activeCell="J1" sqref="J1:K1"/>
    </sheetView>
  </sheetViews>
  <sheetFormatPr defaultColWidth="9.00390625" defaultRowHeight="12.75"/>
  <cols>
    <col min="5" max="5" width="11.375" style="0" customWidth="1"/>
    <col min="7" max="7" width="13.625" style="0" customWidth="1"/>
    <col min="9" max="9" width="12.375" style="0" customWidth="1"/>
    <col min="11" max="11" width="12.00390625" style="0" customWidth="1"/>
  </cols>
  <sheetData>
    <row r="1" spans="1:11" ht="36" customHeight="1">
      <c r="A1" s="30"/>
      <c r="J1" s="69" t="s">
        <v>177</v>
      </c>
      <c r="K1" s="69"/>
    </row>
    <row r="2" spans="1:9" ht="42.75" customHeight="1">
      <c r="A2" s="30"/>
      <c r="B2" s="87" t="s">
        <v>168</v>
      </c>
      <c r="C2" s="87"/>
      <c r="D2" s="87"/>
      <c r="E2" s="87"/>
      <c r="F2" s="87"/>
      <c r="G2" s="87"/>
      <c r="H2" s="87"/>
      <c r="I2" s="87"/>
    </row>
    <row r="3" ht="45.75" customHeight="1">
      <c r="A3" s="30"/>
    </row>
    <row r="4" spans="1:11" ht="36" customHeight="1">
      <c r="A4" s="29" t="s">
        <v>145</v>
      </c>
      <c r="B4" s="3" t="s">
        <v>1</v>
      </c>
      <c r="C4" s="125" t="s">
        <v>5</v>
      </c>
      <c r="D4" s="127"/>
      <c r="E4" s="127"/>
      <c r="F4" s="127"/>
      <c r="G4" s="126"/>
      <c r="H4" s="125" t="s">
        <v>131</v>
      </c>
      <c r="I4" s="126"/>
      <c r="J4" s="125" t="s">
        <v>124</v>
      </c>
      <c r="K4" s="126"/>
    </row>
    <row r="5" spans="1:11" ht="26.25" customHeight="1">
      <c r="A5" s="5" t="s">
        <v>153</v>
      </c>
      <c r="B5" s="42"/>
      <c r="C5" s="75" t="s">
        <v>146</v>
      </c>
      <c r="D5" s="76"/>
      <c r="E5" s="76"/>
      <c r="F5" s="76"/>
      <c r="G5" s="77"/>
      <c r="H5" s="150">
        <f>H6+H7+H8</f>
        <v>1340000</v>
      </c>
      <c r="I5" s="151"/>
      <c r="J5" s="150"/>
      <c r="K5" s="151"/>
    </row>
    <row r="6" spans="1:11" ht="24" customHeight="1">
      <c r="A6" s="3"/>
      <c r="B6" s="6" t="s">
        <v>148</v>
      </c>
      <c r="C6" s="154" t="s">
        <v>147</v>
      </c>
      <c r="D6" s="155"/>
      <c r="E6" s="155"/>
      <c r="F6" s="155"/>
      <c r="G6" s="156"/>
      <c r="H6" s="152">
        <v>1300000</v>
      </c>
      <c r="I6" s="153"/>
      <c r="J6" s="152"/>
      <c r="K6" s="153"/>
    </row>
    <row r="7" spans="1:11" ht="21" customHeight="1">
      <c r="A7" s="3"/>
      <c r="B7" s="6" t="s">
        <v>149</v>
      </c>
      <c r="C7" s="154" t="s">
        <v>150</v>
      </c>
      <c r="D7" s="155"/>
      <c r="E7" s="155"/>
      <c r="F7" s="155"/>
      <c r="G7" s="156"/>
      <c r="H7" s="152">
        <v>10000</v>
      </c>
      <c r="I7" s="153"/>
      <c r="J7" s="152"/>
      <c r="K7" s="153"/>
    </row>
    <row r="8" spans="1:11" ht="24" customHeight="1">
      <c r="A8" s="3"/>
      <c r="B8" s="6" t="s">
        <v>151</v>
      </c>
      <c r="C8" s="154" t="s">
        <v>152</v>
      </c>
      <c r="D8" s="155"/>
      <c r="E8" s="155"/>
      <c r="F8" s="155"/>
      <c r="G8" s="156"/>
      <c r="H8" s="152">
        <v>30000</v>
      </c>
      <c r="I8" s="153"/>
      <c r="J8" s="106"/>
      <c r="K8" s="107"/>
    </row>
    <row r="9" spans="1:12" ht="27.75" customHeight="1">
      <c r="A9" s="5" t="s">
        <v>154</v>
      </c>
      <c r="B9" s="42"/>
      <c r="C9" s="75" t="s">
        <v>155</v>
      </c>
      <c r="D9" s="76"/>
      <c r="E9" s="76"/>
      <c r="F9" s="76"/>
      <c r="G9" s="77"/>
      <c r="H9" s="150"/>
      <c r="I9" s="151"/>
      <c r="J9" s="150">
        <f>J10+J11+J12+J13+J14+J15+J16</f>
        <v>1489000</v>
      </c>
      <c r="K9" s="151"/>
      <c r="L9" s="41"/>
    </row>
    <row r="10" spans="1:11" ht="23.25" customHeight="1">
      <c r="A10" s="3"/>
      <c r="B10" s="6" t="s">
        <v>151</v>
      </c>
      <c r="C10" s="154" t="s">
        <v>152</v>
      </c>
      <c r="D10" s="155"/>
      <c r="E10" s="155"/>
      <c r="F10" s="155"/>
      <c r="G10" s="156"/>
      <c r="H10" s="152"/>
      <c r="I10" s="153"/>
      <c r="J10" s="152">
        <v>262000</v>
      </c>
      <c r="K10" s="153"/>
    </row>
    <row r="11" spans="1:11" ht="21.75" customHeight="1">
      <c r="A11" s="3"/>
      <c r="B11" s="6" t="s">
        <v>156</v>
      </c>
      <c r="C11" s="154" t="s">
        <v>157</v>
      </c>
      <c r="D11" s="155"/>
      <c r="E11" s="155"/>
      <c r="F11" s="155"/>
      <c r="G11" s="156"/>
      <c r="H11" s="152"/>
      <c r="I11" s="153"/>
      <c r="J11" s="152">
        <v>40000</v>
      </c>
      <c r="K11" s="153"/>
    </row>
    <row r="12" spans="1:11" ht="26.25" customHeight="1">
      <c r="A12" s="3"/>
      <c r="B12" s="6" t="s">
        <v>158</v>
      </c>
      <c r="C12" s="154" t="s">
        <v>159</v>
      </c>
      <c r="D12" s="155"/>
      <c r="E12" s="155"/>
      <c r="F12" s="155"/>
      <c r="G12" s="156"/>
      <c r="H12" s="152"/>
      <c r="I12" s="153"/>
      <c r="J12" s="152">
        <v>10000</v>
      </c>
      <c r="K12" s="153"/>
    </row>
    <row r="13" spans="1:11" ht="24" customHeight="1">
      <c r="A13" s="3"/>
      <c r="B13" s="6" t="s">
        <v>160</v>
      </c>
      <c r="C13" s="154" t="s">
        <v>161</v>
      </c>
      <c r="D13" s="155"/>
      <c r="E13" s="155"/>
      <c r="F13" s="155"/>
      <c r="G13" s="156"/>
      <c r="H13" s="152"/>
      <c r="I13" s="153"/>
      <c r="J13" s="152">
        <v>927000</v>
      </c>
      <c r="K13" s="153"/>
    </row>
    <row r="14" spans="1:11" ht="24" customHeight="1">
      <c r="A14" s="3"/>
      <c r="B14" s="6" t="s">
        <v>162</v>
      </c>
      <c r="C14" s="154" t="s">
        <v>163</v>
      </c>
      <c r="D14" s="155"/>
      <c r="E14" s="155"/>
      <c r="F14" s="155"/>
      <c r="G14" s="156"/>
      <c r="H14" s="152"/>
      <c r="I14" s="153"/>
      <c r="J14" s="152">
        <v>20000</v>
      </c>
      <c r="K14" s="153"/>
    </row>
    <row r="15" spans="1:11" ht="35.25" customHeight="1">
      <c r="A15" s="3"/>
      <c r="B15" s="6" t="s">
        <v>164</v>
      </c>
      <c r="C15" s="91" t="s">
        <v>165</v>
      </c>
      <c r="D15" s="92"/>
      <c r="E15" s="92"/>
      <c r="F15" s="92"/>
      <c r="G15" s="95"/>
      <c r="H15" s="152"/>
      <c r="I15" s="153"/>
      <c r="J15" s="152">
        <v>150000</v>
      </c>
      <c r="K15" s="153"/>
    </row>
    <row r="16" spans="1:11" ht="33.75" customHeight="1">
      <c r="A16" s="3"/>
      <c r="B16" s="6" t="s">
        <v>166</v>
      </c>
      <c r="C16" s="91" t="s">
        <v>167</v>
      </c>
      <c r="D16" s="92"/>
      <c r="E16" s="92"/>
      <c r="F16" s="92"/>
      <c r="G16" s="95"/>
      <c r="H16" s="152"/>
      <c r="I16" s="153"/>
      <c r="J16" s="152">
        <v>80000</v>
      </c>
      <c r="K16" s="153"/>
    </row>
    <row r="17" spans="1:11" ht="18">
      <c r="A17" s="39"/>
      <c r="B17" s="40"/>
      <c r="C17" s="158"/>
      <c r="D17" s="158"/>
      <c r="E17" s="158"/>
      <c r="F17" s="158"/>
      <c r="G17" s="158"/>
      <c r="H17" s="159"/>
      <c r="I17" s="159"/>
      <c r="J17" s="159"/>
      <c r="K17" s="159"/>
    </row>
    <row r="18" spans="1:11" ht="18">
      <c r="A18" s="37"/>
      <c r="B18" s="38"/>
      <c r="C18" s="157"/>
      <c r="D18" s="157"/>
      <c r="E18" s="157"/>
      <c r="F18" s="157"/>
      <c r="G18" s="157"/>
      <c r="H18" s="129"/>
      <c r="I18" s="129"/>
      <c r="J18" s="129"/>
      <c r="K18" s="129"/>
    </row>
  </sheetData>
  <mergeCells count="47">
    <mergeCell ref="C18:G18"/>
    <mergeCell ref="H18:I18"/>
    <mergeCell ref="J18:K18"/>
    <mergeCell ref="C16:G16"/>
    <mergeCell ref="H16:I16"/>
    <mergeCell ref="J16:K16"/>
    <mergeCell ref="C17:G17"/>
    <mergeCell ref="H17:I17"/>
    <mergeCell ref="J17:K17"/>
    <mergeCell ref="C14:G14"/>
    <mergeCell ref="H14:I14"/>
    <mergeCell ref="J14:K14"/>
    <mergeCell ref="C15:G15"/>
    <mergeCell ref="H15:I15"/>
    <mergeCell ref="J15:K15"/>
    <mergeCell ref="C12:G12"/>
    <mergeCell ref="H12:I12"/>
    <mergeCell ref="J12:K12"/>
    <mergeCell ref="C13:G13"/>
    <mergeCell ref="H13:I13"/>
    <mergeCell ref="J13:K13"/>
    <mergeCell ref="C11:G11"/>
    <mergeCell ref="H11:I11"/>
    <mergeCell ref="J11:K11"/>
    <mergeCell ref="C6:G6"/>
    <mergeCell ref="C7:G7"/>
    <mergeCell ref="C8:G8"/>
    <mergeCell ref="C9:G9"/>
    <mergeCell ref="H9:I9"/>
    <mergeCell ref="J9:K9"/>
    <mergeCell ref="C10:G10"/>
    <mergeCell ref="H10:I10"/>
    <mergeCell ref="J10:K10"/>
    <mergeCell ref="H7:I7"/>
    <mergeCell ref="J7:K7"/>
    <mergeCell ref="H8:I8"/>
    <mergeCell ref="J8:K8"/>
    <mergeCell ref="C5:G5"/>
    <mergeCell ref="H5:I5"/>
    <mergeCell ref="J5:K5"/>
    <mergeCell ref="H6:I6"/>
    <mergeCell ref="J6:K6"/>
    <mergeCell ref="J1:K1"/>
    <mergeCell ref="B2:I2"/>
    <mergeCell ref="C4:G4"/>
    <mergeCell ref="H4:I4"/>
    <mergeCell ref="J4:K4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zoomScale="75" zoomScaleNormal="75" workbookViewId="0" topLeftCell="A1">
      <selection activeCell="G18" sqref="G18"/>
    </sheetView>
  </sheetViews>
  <sheetFormatPr defaultColWidth="9.00390625" defaultRowHeight="12.75"/>
  <sheetData>
    <row r="1" spans="1:11" ht="35.25" customHeight="1">
      <c r="A1" s="30"/>
      <c r="J1" s="69" t="s">
        <v>172</v>
      </c>
      <c r="K1" s="69"/>
    </row>
    <row r="2" spans="1:9" ht="41.25" customHeight="1">
      <c r="A2" s="30"/>
      <c r="B2" s="87" t="s">
        <v>171</v>
      </c>
      <c r="C2" s="87"/>
      <c r="D2" s="87"/>
      <c r="E2" s="87"/>
      <c r="F2" s="87"/>
      <c r="G2" s="87"/>
      <c r="H2" s="87"/>
      <c r="I2" s="87"/>
    </row>
    <row r="3" ht="31.5" customHeight="1">
      <c r="A3" s="30"/>
    </row>
    <row r="4" spans="1:11" ht="18">
      <c r="A4" s="29" t="s">
        <v>145</v>
      </c>
      <c r="B4" s="3" t="s">
        <v>1</v>
      </c>
      <c r="C4" s="125" t="s">
        <v>5</v>
      </c>
      <c r="D4" s="127"/>
      <c r="E4" s="127"/>
      <c r="F4" s="127"/>
      <c r="G4" s="126"/>
      <c r="H4" s="125" t="s">
        <v>131</v>
      </c>
      <c r="I4" s="126"/>
      <c r="J4" s="125" t="s">
        <v>124</v>
      </c>
      <c r="K4" s="126"/>
    </row>
    <row r="5" spans="1:11" ht="18">
      <c r="A5" s="5" t="s">
        <v>153</v>
      </c>
      <c r="B5" s="42"/>
      <c r="C5" s="75" t="s">
        <v>146</v>
      </c>
      <c r="D5" s="76"/>
      <c r="E5" s="76"/>
      <c r="F5" s="76"/>
      <c r="G5" s="77"/>
      <c r="H5" s="150">
        <f>H6</f>
        <v>500000</v>
      </c>
      <c r="I5" s="151"/>
      <c r="J5" s="150"/>
      <c r="K5" s="151"/>
    </row>
    <row r="6" spans="1:11" ht="18">
      <c r="A6" s="3"/>
      <c r="B6" s="6" t="s">
        <v>169</v>
      </c>
      <c r="C6" s="154" t="s">
        <v>170</v>
      </c>
      <c r="D6" s="155"/>
      <c r="E6" s="155"/>
      <c r="F6" s="155"/>
      <c r="G6" s="156"/>
      <c r="H6" s="152">
        <v>500000</v>
      </c>
      <c r="I6" s="153"/>
      <c r="J6" s="152"/>
      <c r="K6" s="153"/>
    </row>
    <row r="7" spans="1:11" ht="18" hidden="1">
      <c r="A7" s="3"/>
      <c r="B7" s="6" t="s">
        <v>149</v>
      </c>
      <c r="C7" s="154" t="s">
        <v>150</v>
      </c>
      <c r="D7" s="155"/>
      <c r="E7" s="155"/>
      <c r="F7" s="155"/>
      <c r="G7" s="156"/>
      <c r="H7" s="152">
        <v>10000</v>
      </c>
      <c r="I7" s="153"/>
      <c r="J7" s="152"/>
      <c r="K7" s="153"/>
    </row>
    <row r="8" spans="1:11" ht="18" hidden="1">
      <c r="A8" s="3"/>
      <c r="B8" s="6" t="s">
        <v>151</v>
      </c>
      <c r="C8" s="154" t="s">
        <v>152</v>
      </c>
      <c r="D8" s="155"/>
      <c r="E8" s="155"/>
      <c r="F8" s="155"/>
      <c r="G8" s="156"/>
      <c r="H8" s="152">
        <v>30000</v>
      </c>
      <c r="I8" s="153"/>
      <c r="J8" s="106"/>
      <c r="K8" s="107"/>
    </row>
    <row r="9" spans="1:11" ht="18">
      <c r="A9" s="5" t="s">
        <v>154</v>
      </c>
      <c r="B9" s="42"/>
      <c r="C9" s="75" t="s">
        <v>155</v>
      </c>
      <c r="D9" s="76"/>
      <c r="E9" s="76"/>
      <c r="F9" s="76"/>
      <c r="G9" s="77"/>
      <c r="H9" s="150"/>
      <c r="I9" s="151"/>
      <c r="J9" s="150">
        <f>J10+J11+J12</f>
        <v>853000</v>
      </c>
      <c r="K9" s="151"/>
    </row>
    <row r="10" spans="1:11" ht="52.5" customHeight="1">
      <c r="A10" s="45"/>
      <c r="B10" s="46" t="s">
        <v>174</v>
      </c>
      <c r="C10" s="162" t="s">
        <v>175</v>
      </c>
      <c r="D10" s="163"/>
      <c r="E10" s="163"/>
      <c r="F10" s="163"/>
      <c r="G10" s="164"/>
      <c r="H10" s="160"/>
      <c r="I10" s="161"/>
      <c r="J10" s="160">
        <v>200000</v>
      </c>
      <c r="K10" s="161"/>
    </row>
    <row r="11" spans="1:11" ht="18">
      <c r="A11" s="3"/>
      <c r="B11" s="6" t="s">
        <v>160</v>
      </c>
      <c r="C11" s="154" t="s">
        <v>161</v>
      </c>
      <c r="D11" s="155"/>
      <c r="E11" s="155"/>
      <c r="F11" s="155"/>
      <c r="G11" s="156"/>
      <c r="H11" s="152"/>
      <c r="I11" s="153"/>
      <c r="J11" s="152">
        <v>653000</v>
      </c>
      <c r="K11" s="153"/>
    </row>
    <row r="12" spans="1:11" ht="34.5" customHeight="1" hidden="1">
      <c r="A12" s="3"/>
      <c r="B12" s="6"/>
      <c r="C12" s="64"/>
      <c r="D12" s="65"/>
      <c r="E12" s="65"/>
      <c r="F12" s="65"/>
      <c r="G12" s="53"/>
      <c r="H12" s="152"/>
      <c r="I12" s="153"/>
      <c r="J12" s="152"/>
      <c r="K12" s="153"/>
    </row>
  </sheetData>
  <mergeCells count="29">
    <mergeCell ref="C12:G12"/>
    <mergeCell ref="H12:I12"/>
    <mergeCell ref="J12:K12"/>
    <mergeCell ref="C9:G9"/>
    <mergeCell ref="H9:I9"/>
    <mergeCell ref="J9:K9"/>
    <mergeCell ref="C11:G11"/>
    <mergeCell ref="H11:I11"/>
    <mergeCell ref="J11:K11"/>
    <mergeCell ref="C10:G10"/>
    <mergeCell ref="H10:I10"/>
    <mergeCell ref="J10:K10"/>
    <mergeCell ref="C7:G7"/>
    <mergeCell ref="H7:I7"/>
    <mergeCell ref="J7:K7"/>
    <mergeCell ref="C8:G8"/>
    <mergeCell ref="H8:I8"/>
    <mergeCell ref="J8:K8"/>
    <mergeCell ref="C5:G5"/>
    <mergeCell ref="H5:I5"/>
    <mergeCell ref="J5:K5"/>
    <mergeCell ref="C6:G6"/>
    <mergeCell ref="H6:I6"/>
    <mergeCell ref="J6:K6"/>
    <mergeCell ref="J1:K1"/>
    <mergeCell ref="B2:I2"/>
    <mergeCell ref="C4:G4"/>
    <mergeCell ref="H4:I4"/>
    <mergeCell ref="J4:K4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Domagała</dc:creator>
  <cp:keywords/>
  <dc:description/>
  <cp:lastModifiedBy>Biuro Rady</cp:lastModifiedBy>
  <cp:lastPrinted>2005-03-31T14:39:10Z</cp:lastPrinted>
  <dcterms:created xsi:type="dcterms:W3CDTF">2003-12-03T09:30:03Z</dcterms:created>
  <dcterms:modified xsi:type="dcterms:W3CDTF">2005-04-01T07:46:01Z</dcterms:modified>
  <cp:category/>
  <cp:version/>
  <cp:contentType/>
  <cp:contentStatus/>
</cp:coreProperties>
</file>