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145" activeTab="1"/>
  </bookViews>
  <sheets>
    <sheet name="Okładka kosztorys" sheetId="1" r:id="rId1"/>
    <sheet name="KO" sheetId="2" r:id="rId2"/>
  </sheets>
  <definedNames>
    <definedName name="_xlnm.Print_Area" localSheetId="0">'Okładka kosztorys'!$A$1:$B$23</definedName>
  </definedNames>
  <calcPr fullCalcOnLoad="1"/>
</workbook>
</file>

<file path=xl/sharedStrings.xml><?xml version="1.0" encoding="utf-8"?>
<sst xmlns="http://schemas.openxmlformats.org/spreadsheetml/2006/main" count="1142" uniqueCount="731">
  <si>
    <t>4.3 /ZAD 6</t>
  </si>
  <si>
    <t>4.4 /ZAD 6</t>
  </si>
  <si>
    <t>4.5 /ZAD 6</t>
  </si>
  <si>
    <t>4.6 /ZAD 6</t>
  </si>
  <si>
    <t>4.7 /ZAD 6</t>
  </si>
  <si>
    <t>4.8 /ZAD 6</t>
  </si>
  <si>
    <t>5.1 /ZAD 6</t>
  </si>
  <si>
    <t>5.2 /ZAD 6</t>
  </si>
  <si>
    <t>5.3 /ZAD 6</t>
  </si>
  <si>
    <t>5.4 /ZAD 6</t>
  </si>
  <si>
    <t>5.5 /ZAD 6</t>
  </si>
  <si>
    <t>5.6 /ZAD 6</t>
  </si>
  <si>
    <t>5.7 /ZAD 6</t>
  </si>
  <si>
    <t>5.8 /ZAD 6</t>
  </si>
  <si>
    <t>6.1 /ZAD 6</t>
  </si>
  <si>
    <t>6.2 /ZAD 6</t>
  </si>
  <si>
    <t>6.3 /ZAD 6</t>
  </si>
  <si>
    <t>6.4 /ZAD 6</t>
  </si>
  <si>
    <t>6.5 /ZAD 6</t>
  </si>
  <si>
    <t>6.6 /ZAD 6</t>
  </si>
  <si>
    <t>6.7 /ZAD 6</t>
  </si>
  <si>
    <t>7.1 /ZAD 6</t>
  </si>
  <si>
    <t>7.2 /ZAD 6</t>
  </si>
  <si>
    <t>7.3 /ZAD 6</t>
  </si>
  <si>
    <t>7.4 /ZAD 6</t>
  </si>
  <si>
    <t xml:space="preserve">1 /ZAD 5 </t>
  </si>
  <si>
    <t>2 /ZAD 5</t>
  </si>
  <si>
    <t>3 /ZAD 5</t>
  </si>
  <si>
    <t>8/ ZAD 5</t>
  </si>
  <si>
    <t>15 /ZAD 5</t>
  </si>
  <si>
    <t>17 /ZAD 5</t>
  </si>
  <si>
    <t>6 /ZAD 6</t>
  </si>
  <si>
    <t>8 /ZAD 6</t>
  </si>
  <si>
    <t>16/ZAD 5
9 /ZAD 6</t>
  </si>
  <si>
    <t>Nr pozycji przedmiaru</t>
  </si>
  <si>
    <t>Montaż złączy przelotowych na kablach światłowodowych tubowych ułożonych w kanalizacji kablowej /mufa skręcana /1 spajany światłow. - otwarcie istniejącej mufy</t>
  </si>
  <si>
    <t>45 /ZAD 6</t>
  </si>
  <si>
    <t>18/ZAD 6</t>
  </si>
  <si>
    <t>12/ZAD 5</t>
  </si>
  <si>
    <t>WARTOŚĆ NALEŻNEGO PODATKU VAT (23%)</t>
  </si>
  <si>
    <t xml:space="preserve">4 /ZAD 5
</t>
  </si>
  <si>
    <t>2 /ZAD 6</t>
  </si>
  <si>
    <t>Studnie prefabrykowane z kręgów betonowych o śr.1000 mm wraz z robotami przygotowawczymi, ziemnymi i instalacyjnymi; studnie z elementów prefabrykowanych zwieńczone zwiężką betonową DN 1000/625  z włazem kl.D400 z wypełnieniem betonowym, kręgi z osadzonymi fabrycznie stopniami włazowymi, dennica z wyprofilowaną fabrycznie kinetą; wysokości studni wg.projektu</t>
  </si>
  <si>
    <t>5 /ZAD 6</t>
  </si>
  <si>
    <t>9/ZAD 5</t>
  </si>
  <si>
    <t>7 /ZAD 6</t>
  </si>
  <si>
    <t>PODSUMOWANIE - NAWIERZCHNIE BITUMICZNE Z POSZERZENIEM JEZDNI</t>
  </si>
  <si>
    <t>PODSUMOWANIE - CHODNIKI</t>
  </si>
  <si>
    <t>PODSUMOWANIE - ROBTY ROZBIÓRKOWE</t>
  </si>
  <si>
    <t>PODSUMOWANIE - PRACE PRZYGOTOWAWCZE</t>
  </si>
  <si>
    <t>PODSUMOWANIE ZJAZDY</t>
  </si>
  <si>
    <t>POZYCJA NIE WYSTĘPUJE W ZAKRESIE ROBÓT</t>
  </si>
  <si>
    <t>PODSUMOWANIE - OZNAKOWANIE POZIOME I PIONOWE</t>
  </si>
  <si>
    <t>PODSUMOWANIE - KANALIZACJA DESZCZOWA</t>
  </si>
  <si>
    <t>PODSUMOWANIE - KOLIZJE I SIECI</t>
  </si>
  <si>
    <t>PODSUMOWANIE - ZIELEŃ</t>
  </si>
  <si>
    <t>PODSUMOWANIE - URZĄDZENIA OŚWIETLENIOWE</t>
  </si>
  <si>
    <t>D-01.01.01a
wartość średniorynkowa</t>
  </si>
  <si>
    <t>D-01.02.01
II kwartał 2017</t>
  </si>
  <si>
    <t>D-10.02.01
II kwartał 2017</t>
  </si>
  <si>
    <t>D-01.02.04
II kwartał 2017</t>
  </si>
  <si>
    <t>BCR.3.4.2.002
wartość średniorynkowa</t>
  </si>
  <si>
    <t>BCR.3.4.2.003
wartość średniorynkowa</t>
  </si>
  <si>
    <t>BCR.3.1.1.005
wartość średniorynkowa</t>
  </si>
  <si>
    <t>BCR.3.4.2.010
wartość średniorynkowa</t>
  </si>
  <si>
    <t>BCR.3.4.2.011
wartość średniorynkowa</t>
  </si>
  <si>
    <t>BCR.3.3.2.002
wartość średniorynkowa</t>
  </si>
  <si>
    <t>BCR.3.3.2.005
wartość średniorynkowa</t>
  </si>
  <si>
    <t>BCR.3.2.4.008
wartość średniorynkowa</t>
  </si>
  <si>
    <t>BCR.3.1.1.014
wartość średniorynkowa</t>
  </si>
  <si>
    <t>BCR.3.4.1.001
wartość średniorynkowa</t>
  </si>
  <si>
    <t>BCR.3.1.2.003
wartość średniorynkowa</t>
  </si>
  <si>
    <t>BCR.3.1.2.009
wartość średniorynkowa</t>
  </si>
  <si>
    <t>BCR.3.1.2.011
wartość średniorynkowa</t>
  </si>
  <si>
    <t>BCR.3.1.1.004
wartość średniorynkowa</t>
  </si>
  <si>
    <t>BCR.3.2.4.003
wartość średniorynkowa</t>
  </si>
  <si>
    <t>BCR.3.1.2.013
wartość średniorynkowa</t>
  </si>
  <si>
    <t>BCR.3.1.2.014
wartość średniorynkowa</t>
  </si>
  <si>
    <t>BCR.3.5.1.001
wartość średniorynkowa</t>
  </si>
  <si>
    <t>BCR.3.5.1.003
wartość średniorynkowa</t>
  </si>
  <si>
    <t>BCR.3.5.2.003
wartość średniorynkowa</t>
  </si>
  <si>
    <t>BCR.3.5.3.003
wartość średniorynkowa</t>
  </si>
  <si>
    <t>BCI.1.2.16.001
wartość średniorynkowa</t>
  </si>
  <si>
    <t>BCI.1.2.17.001
wartość średniorynkowa</t>
  </si>
  <si>
    <t>BCR.3.7.2.001
wartość średniorynkowa</t>
  </si>
  <si>
    <t>BCR.3.7.2.005
wartość średniorynkowa</t>
  </si>
  <si>
    <t>BCR.3.7.2.012
wartość średniorynkowa</t>
  </si>
  <si>
    <t>BCR.3.7.2.013
wartość średniorynkowa</t>
  </si>
  <si>
    <t>D-04.05.01
wartość średniorynkowa</t>
  </si>
  <si>
    <t>D-04.04.02
wartość średniorynkowa</t>
  </si>
  <si>
    <t>D-02.01.01
wartość średniorynkowa</t>
  </si>
  <si>
    <t>D-02.03.01
wartość średniorynkowa</t>
  </si>
  <si>
    <t>D-04.01.01
II kwartał 2017</t>
  </si>
  <si>
    <t>D-07.01.02
wartość średniorynkowa</t>
  </si>
  <si>
    <t>D-07.02.01
wartość średniorynkowa</t>
  </si>
  <si>
    <t>D-07.02.25
wartość średniorynkowa</t>
  </si>
  <si>
    <t>D-03.02.01
II kwartał 2017</t>
  </si>
  <si>
    <t>D-03.02.01
wartość średniorynkowa</t>
  </si>
  <si>
    <t>KNNR 4 1430-01
wartość średniorynkowa</t>
  </si>
  <si>
    <t>KW
wartość średniorynkowa</t>
  </si>
  <si>
    <t>D-08.05.06a
II kwartał 2017</t>
  </si>
  <si>
    <t>D-04.12.01
wartość średniorynkowa</t>
  </si>
  <si>
    <t>Podstawa ustalenia nakładu rzeczowego i cen jednostkowych</t>
  </si>
  <si>
    <t>KNNR 1 0111-01
wartość średniorynkowa</t>
  </si>
  <si>
    <t>KNR 2-21 0107-03
II kwartał 2017</t>
  </si>
  <si>
    <t>KNR 2-21 0107-04
II kwartał 2017</t>
  </si>
  <si>
    <t>KNR 2-31 0802-07 0802-08
II kwartał 2017</t>
  </si>
  <si>
    <t xml:space="preserve">KNR 2-21 0217
KNR 2-01 0211
II kwartał 2017
</t>
  </si>
  <si>
    <t>KNR AT-03 0102
 KNR 2-01 0214-04
II kwartał 2017</t>
  </si>
  <si>
    <t>KNR AT-03 0102 
KNR 2-01 0214-04
II kwartał 2017</t>
  </si>
  <si>
    <t>KNR 2-31 0813-04
KNR 2-31 0812-03
KNR 4-04 1103-01
KNR 4-04 1103-04 1103-05 
II kwartał 2017</t>
  </si>
  <si>
    <t>KNR 2-31 0814-02
KNR 2-31 0812-03
KNR 4-04 1103-01
KNR 4-04 1103-04 1103-05 
II kwartał 2017</t>
  </si>
  <si>
    <t>KNR 2-31 0818-08
II kwartał 2017</t>
  </si>
  <si>
    <t>KNR 2-31 0703-03
II kwartał 2017</t>
  </si>
  <si>
    <t>KNR 2-31 0103-04
wartość średniorynkowa</t>
  </si>
  <si>
    <t>KNR 2-31 0511-03
wartość średniorynkowa</t>
  </si>
  <si>
    <t>KNR 2-31 0502-03
wartość średniorynkowa</t>
  </si>
  <si>
    <t>KNR 2-31 0402-04 0407-05
wartość średniorynkowa</t>
  </si>
  <si>
    <t>KNR 2-31 1004
wartość średniorynkowa</t>
  </si>
  <si>
    <t>KNR 2-31 1004-07
wartość średniorynkowa</t>
  </si>
  <si>
    <t>KNR 2-31 0109 0118
wartość średniorynkowa</t>
  </si>
  <si>
    <t>KNR 2-31 0110-01 0110-02
wartość średniorynkowa</t>
  </si>
  <si>
    <t xml:space="preserve">KNR 2-31 0302-03
wartość średniorynkowa
</t>
  </si>
  <si>
    <t>KNR 2-31 0310-01 0310-02
wartość średniorynkowa</t>
  </si>
  <si>
    <t>KNR 2-31 0310-05 0310-06
wartość średniorynkowa</t>
  </si>
  <si>
    <t>KNR AT-03 0203-01
wartość średniorynkowa</t>
  </si>
  <si>
    <t>KNR 2-31 0402 0403
wartość średniorynkowa</t>
  </si>
  <si>
    <t>KNR 2-31 0702-01
wartość średniorynkowa</t>
  </si>
  <si>
    <t>KNR 2-31 0703-01
wartość średniorynkowa</t>
  </si>
  <si>
    <t>KNR 2-31 0703-02
wartość średniorynkowa</t>
  </si>
  <si>
    <t>KNNR 2 1001-01
wartość średniorynkowa</t>
  </si>
  <si>
    <t>ZN-97/TP S.A. 40 0301-07
wartość średniorynkowa</t>
  </si>
  <si>
    <t>ZN-97/TP S.A.-040 0301-03
wartość średniorynkowa</t>
  </si>
  <si>
    <t>ZN-97/TP S.A.-040 0322-04
wartość średniorynkowa</t>
  </si>
  <si>
    <t>ZN-97/TP S.A.-040 0103-01
wartość średniorynkowa</t>
  </si>
  <si>
    <t>ZN-97/TP S.A.-039 0101-03
wartość średniorynkowa</t>
  </si>
  <si>
    <t>ZN-97/TP S.A.-039 0101-08
wartość średniorynkowa</t>
  </si>
  <si>
    <t>ZN-97/TP S.A.-039 0204-04
wartość średniorynkowa</t>
  </si>
  <si>
    <t>TPSA 39 0206-02
wartość średniorynkowa</t>
  </si>
  <si>
    <t>ZN-97/TP S.A.-039 0207-01
wartość średniorynkowa</t>
  </si>
  <si>
    <t>ZN-97/TP S.A. 040 0302-03
wartość średniorynkowa</t>
  </si>
  <si>
    <t>ZN-97/TP S.A. 040 0103-05
wartość średniorynkowa</t>
  </si>
  <si>
    <t>ZN-97/TP S.A.-040 0401-05
wartość średniorynkowa</t>
  </si>
  <si>
    <t>ZN-97/TP S.A.-039 0207-05
wartość średniorynkowa</t>
  </si>
  <si>
    <t>KNR 5-01 0602-05
wartość średniorynkowa</t>
  </si>
  <si>
    <t>KNR 5-01 0602-06
wartość średniorynkowa</t>
  </si>
  <si>
    <t>KNR 5-01 1014-06
wartość średniorynkowa</t>
  </si>
  <si>
    <t>KNR 5-01 1013-06
wartość średniorynkowa</t>
  </si>
  <si>
    <t>KNR 5-01 1108-02
wartość średniorynkowa</t>
  </si>
  <si>
    <t>KNR 5-01 1110-02
wartość średniorynkowa</t>
  </si>
  <si>
    <t>KNR 5-01 1310-09
wartość średniorynkowa</t>
  </si>
  <si>
    <t>KNR 5-01 1311-09
wartość średniorynkowa</t>
  </si>
  <si>
    <t>KNR 5-01 1312-09
wartość średniorynkowa</t>
  </si>
  <si>
    <t>KNR 5-01 1310-10
wartość średniorynkowa</t>
  </si>
  <si>
    <t>KNR 5-01 1311-10
wartość średniorynkowa</t>
  </si>
  <si>
    <t>KNR 5-01 1312-10
wartość średniorynkowa</t>
  </si>
  <si>
    <t>ZN-97/TP S.A.-039 0201-02
wartość średniorynkowa</t>
  </si>
  <si>
    <t>ZN-97/TP S.A.-039 0203-15
wartość średniorynkowa</t>
  </si>
  <si>
    <t>ZN-97/TP S.A.-039 0206-01
wartość średniorynkowa</t>
  </si>
  <si>
    <t>ZN-97/TP S.A.-039 0204-01
wartość średniorynkowa</t>
  </si>
  <si>
    <t>ZN-97/TP S.A.-039 0505-01
wartość średniorynkowa</t>
  </si>
  <si>
    <t>ZN-97/TP S.A.-039 0601-05
wartość średniorynkowa</t>
  </si>
  <si>
    <t>ZN-97/TP S.A.-039 0601-06
wartość średniorynkowa</t>
  </si>
  <si>
    <t>TPSA 39 0901-01
wartość średniorynkowa</t>
  </si>
  <si>
    <t>TPSA 39 0901-02
wartość średniorynkowa</t>
  </si>
  <si>
    <t>TPSA 39 0901-07
wartość średniorynkowa</t>
  </si>
  <si>
    <t>TPSA 39 0901-08
wartość średniorynkowa</t>
  </si>
  <si>
    <t>TPSA 39 0902-03
wartość średniorynkowa</t>
  </si>
  <si>
    <t>TPSA 39 0903-04
wartość średniorynkowa</t>
  </si>
  <si>
    <t>TPSA 39 0903-03
wartość średniorynkowa</t>
  </si>
  <si>
    <t>KNR 5-01 0608-01
wartość średniorynkowa</t>
  </si>
  <si>
    <t>KNR 2-21 0702 KNR 2-01 0510
wartość średniorynkowa</t>
  </si>
  <si>
    <t>KNR 2-21 0218 0401
wartość średniorynkowa</t>
  </si>
  <si>
    <t>1 / ZAD 5
1 / ZAD 6</t>
  </si>
  <si>
    <t>2 / ZAD 5
2 / ZAD 6</t>
  </si>
  <si>
    <t>3 / ZAD 5
3 / ZAD 6</t>
  </si>
  <si>
    <t>4 / ZAD 5</t>
  </si>
  <si>
    <t>5 / ZAD 5
4 / ZAD 6</t>
  </si>
  <si>
    <t>6 / ZAD 5
5 / ZAD 6</t>
  </si>
  <si>
    <t>7 / ZAD 5
6 / ZAD 6</t>
  </si>
  <si>
    <t>9 / ZAD 5</t>
  </si>
  <si>
    <t>10 / ZAD 5</t>
  </si>
  <si>
    <t>11 / ZAD 5</t>
  </si>
  <si>
    <t>8 / ZAD 6</t>
  </si>
  <si>
    <t>9 / ZAD 6</t>
  </si>
  <si>
    <t>12 / ZAD 5</t>
  </si>
  <si>
    <t>13 / ZAD 5</t>
  </si>
  <si>
    <t>14 / ZAD 5</t>
  </si>
  <si>
    <t>15 / ZAD 5</t>
  </si>
  <si>
    <t>16 / ZAD 5</t>
  </si>
  <si>
    <t>17 / ZAD 5
10 / ZAD 6</t>
  </si>
  <si>
    <t>18 / ZAD 5
11 / ZAD 6</t>
  </si>
  <si>
    <t>19 /ZAD 5</t>
  </si>
  <si>
    <t>20 / ZAD 5</t>
  </si>
  <si>
    <t>21 / ZAD 5</t>
  </si>
  <si>
    <t>22 / ZAD 5</t>
  </si>
  <si>
    <t>23 / ZAD 5
12 / ZAD 6</t>
  </si>
  <si>
    <t>24 / ZAD 5
13 / ZAD 6</t>
  </si>
  <si>
    <t>25 / ZAD 5
14 / ZAD 6</t>
  </si>
  <si>
    <t>26 / ZAD 5
15 / ZAD 6</t>
  </si>
  <si>
    <t>16 / ZAD 6</t>
  </si>
  <si>
    <t>17 / ZAD 6</t>
  </si>
  <si>
    <t>27 / ZAD 5
18 / ZAD 6</t>
  </si>
  <si>
    <t>28 / ZAD 5
19 / ZAD 6</t>
  </si>
  <si>
    <t>29 / ZAD 5 
20 / ZAD 6</t>
  </si>
  <si>
    <t>30 / ZAD 5 
21 / ZAD 6</t>
  </si>
  <si>
    <t>22 / ZAD 6</t>
  </si>
  <si>
    <t>23 / ZAD 6</t>
  </si>
  <si>
    <t>31 / ZAD 5
24 / ZAD 6</t>
  </si>
  <si>
    <t>32 / ZAD 5
25 / ZAD 6</t>
  </si>
  <si>
    <t xml:space="preserve">33 / ZAD 5 </t>
  </si>
  <si>
    <t>34 / ZAD 5</t>
  </si>
  <si>
    <t>35 / ZAD 5
26 / ZAD 6</t>
  </si>
  <si>
    <t>36 / ZAD 5
27 / ZAD 6</t>
  </si>
  <si>
    <t>37 / ZAD 5 
28 / ZAD 6</t>
  </si>
  <si>
    <t>38 / ZAD 5
29 / ZAD 6</t>
  </si>
  <si>
    <t>39 / ZAD 5
30 / ZAD 6</t>
  </si>
  <si>
    <t>40 / ZAD 5
31 / ZAD 6</t>
  </si>
  <si>
    <t>41 / ZAD 5</t>
  </si>
  <si>
    <t>42 / ZAD 5</t>
  </si>
  <si>
    <t>43 / ZAD 5
32 / ZAD 6</t>
  </si>
  <si>
    <t>44 / ZAD 5 
33 / ZAD 6</t>
  </si>
  <si>
    <t>45 / ZAD 5 
34 / ZAD 6</t>
  </si>
  <si>
    <t>KNNR 9 1005-03
wartość średniorynkowa</t>
  </si>
  <si>
    <t>KNNR 9 1004-02
wartość średniorynkowa</t>
  </si>
  <si>
    <t>KNNR 9 0903-04
wartość średniorynkowa</t>
  </si>
  <si>
    <t>KNNR 9 1002-06
wartość średniorynkowa</t>
  </si>
  <si>
    <t>KNNR 9 1001-08
wartość średniorynkowa</t>
  </si>
  <si>
    <t>KNNR 9 0801-09
wartość średniorynkowa</t>
  </si>
  <si>
    <t>D-01.03.01
wartość średniorynkowa</t>
  </si>
  <si>
    <t>KNNR 5 0903-01
wartość średniorynkowa</t>
  </si>
  <si>
    <t>KNNR 5 0605-08
wartość średniorynkowa</t>
  </si>
  <si>
    <t>KNNR 5 0603-07
wartość średniorynkowa</t>
  </si>
  <si>
    <t>KNNR 5 1415-02
wartość średniorynkowa</t>
  </si>
  <si>
    <t>KNNR 5 0903-04
wartość średniorynkowa</t>
  </si>
  <si>
    <t>KNNR 5 0905-05
wartość średniorynkowa</t>
  </si>
  <si>
    <t>KNNR 5 0905-01
wartość średniorynkowa</t>
  </si>
  <si>
    <t>KNNR 5 0902-01
wartość średniorynkowa</t>
  </si>
  <si>
    <t>KNNR 5 1002-01
wartość średniorynkowa</t>
  </si>
  <si>
    <t>KNNR 5 1004-02
wartość średniorynkowa</t>
  </si>
  <si>
    <t>KNNR 5 1302-01
wartość średniorynkowa</t>
  </si>
  <si>
    <t>KNNR 9 0101-01
wartość średniorynkowa</t>
  </si>
  <si>
    <t>KNNR 9 0101-01 
wartość średniorynkowa</t>
  </si>
  <si>
    <t>KNNR 5 0701-03
wartość średniorynkowa</t>
  </si>
  <si>
    <t>KNNR 5 0706-02
wartość średniorynkowa</t>
  </si>
  <si>
    <t>KNNR 5 0724-02
wartość średniorynkowa</t>
  </si>
  <si>
    <t>KNNR 5 0723-03
wartość średniorynkowa</t>
  </si>
  <si>
    <t>KNNR 5 0705-01
wartość średniorynkowa</t>
  </si>
  <si>
    <t>KNNR 5 0707-04
wartość średniorynkowa</t>
  </si>
  <si>
    <t>KNNR 5 0713-03
wartość średniorynkowa</t>
  </si>
  <si>
    <t>KNNR 5 0726-11
wartość średniorynkowa</t>
  </si>
  <si>
    <t>KNP 18 0304-03.12
wartość średniorynkowa</t>
  </si>
  <si>
    <t>KNNR 5 0702-03
wartość średniorynkowa</t>
  </si>
  <si>
    <t>D-01.03.02
wartość średniorynkowa</t>
  </si>
  <si>
    <t>KNNR 5 1304-01
wartość średniorynkowa</t>
  </si>
  <si>
    <t>KNNR 5 1304-02
wartość średniorynkowa</t>
  </si>
  <si>
    <t>KNNR 5 1305-01 
wartość średniorynkowa</t>
  </si>
  <si>
    <t>KNNR 5 1301-02
wartość średniorynkowa</t>
  </si>
  <si>
    <t>KNNR 5 1302-03
wartość średniorynkowa</t>
  </si>
  <si>
    <t xml:space="preserve">8 / ZAD 5
</t>
  </si>
  <si>
    <t>7 / ZAD 6</t>
  </si>
  <si>
    <t>Geodezyjna i budowlana dokumentacja powykonawcza w wersji paierowej w 1 egz i płyta CD w 1 egz</t>
  </si>
  <si>
    <t>ŁĄCZNA CENA NETTO WSZYSTKICH POZYCJI ETAPÓW 5 i 6</t>
  </si>
  <si>
    <t>SP.ZP.272.38.2017.II.DT</t>
  </si>
  <si>
    <t>Nazwa inwestycji</t>
  </si>
  <si>
    <t>Przebudowa drogi powiatowej nr 2000D na odcinku od zjazdu z autostrady A4 
przez miejscowości Kilianów, Piławę, Milin do Mietkowa, która stanowi bezpośrednie połączenie z siecią TEN-T obszarów aktywności gospodarczej powiatu wrocławskiego 
i powiatu świdnickiego, w podziale na 2 części, 
w ramach programu RPO WD 2014-2020, Poddziałanie 5.1.1.</t>
  </si>
  <si>
    <t>Adres inwestycji</t>
  </si>
  <si>
    <t>Inwestor</t>
  </si>
  <si>
    <t>POWIAT WROCŁAWSKI</t>
  </si>
  <si>
    <t>Adres inwestora</t>
  </si>
  <si>
    <t>ul. Tadeusza Kościuszki 131</t>
  </si>
  <si>
    <t>50-440 Wrocław</t>
  </si>
  <si>
    <t>woj. dolnośląskie</t>
  </si>
  <si>
    <t>Branża</t>
  </si>
  <si>
    <t>Drogowa, Sanitarna, Teletechniczna</t>
  </si>
  <si>
    <t>Opracował</t>
  </si>
  <si>
    <t>Wartośc kosztorysowa 
robót</t>
  </si>
  <si>
    <t>……………………………………………….………….</t>
  </si>
  <si>
    <t>Podatek VAT</t>
  </si>
  <si>
    <t>………………………………………………………….</t>
  </si>
  <si>
    <t>Ogółem wartość kosztorysowa robót</t>
  </si>
  <si>
    <t>…………………………………………..………………</t>
  </si>
  <si>
    <t>Wartośc kosztorysowa słownie (bez podatku VAT)</t>
  </si>
  <si>
    <t>……………………………………..……………………..</t>
  </si>
  <si>
    <t>Podatek od towarów i usług VAT ……..%</t>
  </si>
  <si>
    <t>……………………………………………………………..</t>
  </si>
  <si>
    <t>KOSZTORYS OFERTOWY
CZĘŚĆ II - Zadanie 3 - Etap 5 i Etap 6</t>
  </si>
  <si>
    <t>ŁĄCZNA CENA BRUTTO WSZYSTKICH POZYCJI ETAPÓW 5 i 6</t>
  </si>
  <si>
    <t>Załącznik 2.7. do SIWZ</t>
  </si>
  <si>
    <t>województwo dolnośląskie, powiat wrocławski, 
gmina Mietków</t>
  </si>
  <si>
    <t>KOSZTORYS OFERTOWY
„Przebudowa drogi powiatowej nr 2000D w Mietkowie”</t>
  </si>
  <si>
    <t>Lp.</t>
  </si>
  <si>
    <t>Nr zagregowanego elementu rozliczeniowego</t>
  </si>
  <si>
    <t>Nr elementu rozliczeniowego</t>
  </si>
  <si>
    <t>Opis zagregowanego elementu rozliczeniowego</t>
  </si>
  <si>
    <t>j.m</t>
  </si>
  <si>
    <t>Ilość jednostek</t>
  </si>
  <si>
    <t>Cena jednostkowa netto [pln]</t>
  </si>
  <si>
    <t>Łączna cena netto danej pozycji</t>
  </si>
  <si>
    <t>PRACE PRZYGOTOWAWCZE</t>
  </si>
  <si>
    <t>1/ZAD.5
1/ZAD.6</t>
  </si>
  <si>
    <t>m</t>
  </si>
  <si>
    <t>2/ZAD.5
2/ZAD.6</t>
  </si>
  <si>
    <t>szt</t>
  </si>
  <si>
    <t>3/ZAD.5
3/ZAD.6</t>
  </si>
  <si>
    <t>m2</t>
  </si>
  <si>
    <t>4/ZAD.5
4/ZAD.6</t>
  </si>
  <si>
    <t>PODSUMOWANIE</t>
  </si>
  <si>
    <t>Wyznaczenie trasy i punktów wysokościowych</t>
  </si>
  <si>
    <t>km</t>
  </si>
  <si>
    <t>Wyznaczenie granic inwestycji w terenie równinnym przez ustawienie punktów granicznych</t>
  </si>
  <si>
    <t>Oznakowanie granic pasa drogowego przez ustawienie świadków punktów granicznych</t>
  </si>
  <si>
    <t>Zdjęcie warstwy humusu i/lub darni gr.30 cm</t>
  </si>
  <si>
    <t>Mechaniczne ścinanie drzew z karczowaniem pni o średnicy do 10 cm wraz z wywozem dłużyc, karpin i gałęzi oraz utylizacją odpadów</t>
  </si>
  <si>
    <t>Mechaniczne ścinanie drzew z karczowaniem pni o średnicy 10-15 cm wraz z wywozem dłużyc, karpin i gałęzi oraz utylizacją odpadów</t>
  </si>
  <si>
    <t>Mechaniczne ścinanie drzew z karczowaniem pni o średnicy 16-25 cm wraz z wywozem dłużyc, karpin i gałęzi oraz utylizacją odpadów</t>
  </si>
  <si>
    <t>Mechaniczne ścinanie drzew z karczowaniem pni o średnicy 26-35 cm wraz z wywozem dłużyc, karpin i gałęzi oraz utylizacją odpadów</t>
  </si>
  <si>
    <t>Mechaniczne ścinanie drzew z karczowaniem pni o średnicy 36-45 cm wraz z wywozem dłużyc, karpin i gałęzi oraz utylizacją odpadów</t>
  </si>
  <si>
    <t>Mechaniczne ścinanie drzew z karczowaniem pni o średnicy 56-65 cm wraz z wywozem dłużyc, karpin i gałęzi oraz utylizacją odpadów</t>
  </si>
  <si>
    <t>Przycięcie gałęzi drzewa dla zachowania skrajni wraz z wywozem odpadów i kosztem ich zagospodarowania</t>
  </si>
  <si>
    <t>Mechaniczne karczowanie krzaków wraz z wywozem karpin i gałęzi oraz utylizacją odpadów</t>
  </si>
  <si>
    <t>Zabezpieczenie drzew o średnicy do 30 cm na okres wykonywania robót ziemnych</t>
  </si>
  <si>
    <t>szt.</t>
  </si>
  <si>
    <t>Zabezpieczenie drzew o średnicy ponad 30 cm na okres wykonywania robót ziemnych</t>
  </si>
  <si>
    <t>Rozebranie podbudowy z kruszywa kamiennego o grubości śr.17 cm wraz z wywozem na czasowy odkład; kruszywo do wykorzystania w celu wykonania stabilizacji</t>
  </si>
  <si>
    <t>Rozebranie poboczy wraz z wywozem na składowisko i kosztem zagospodarowania odpadów</t>
  </si>
  <si>
    <t>Frezowanie nawierzchni bitumicznej na głębokość 20 cm z wywozem destruktu pofrezowego na miejsce wskazane przez Zamawiającego; destrukt do wbudowania w ramach zadania 1</t>
  </si>
  <si>
    <t>Frezowanie nawierzchni bitumicznej na głębokość 9 cm z wywozem destruktu pofrezowego na miejsce wskazane przez Zamawiającego; destrukt do wbudowania w ramach zadania 1</t>
  </si>
  <si>
    <t>Rozebranie nawierzchni z kostki betonowej wraz z załadunkiem, wywozem na składowisko i kosztem zagospodarowania odpadów</t>
  </si>
  <si>
    <t>Rozebranie nawierzchni z kostki kamiennej 9x11 wraz z załadunkiem, wywozem na składowisko i kosztem zagospodarowania odpadów</t>
  </si>
  <si>
    <t>Rozebranie nawierzchni betonowej wraz z załadunkiem, wywozem na składowisko i kosztem zagospodarowania odpadów</t>
  </si>
  <si>
    <t>Rozebranie nawierzchni z płyt ażurowych Meba wraz z podbudową z kruszywa gr.10 cm z z załadunkiem, wywozem na składowisko i kosztem zagospodarowania odpadów</t>
  </si>
  <si>
    <t>Rozebranie krawężników betonowych i ław podkrawężnikowych wraz z załadunkiem, wywozem na składowisko i kosztem zagospodarowania odpadów</t>
  </si>
  <si>
    <t>Rozebranie obrzeży betonowych i ław wraz z załadunkiem,wywozem na składowisko i kosztem zagospodarowania odpadów</t>
  </si>
  <si>
    <t>Rozebranie ścieku 1-rzędowego z kostki betonowej 16x16 wraz z ławą betonową i załadunkiem, wywozem na składowisko i kosztem zagospodarowania odpadów</t>
  </si>
  <si>
    <t>Rozebranie murku z 2 rzędów kostki kamiennej 9x11 wraz z załadunkiem, wywozem na składowisko i kosztem zagospodarowania odpadów; murek wys. 4 kostek</t>
  </si>
  <si>
    <t>Rozebranie słupków do znaków</t>
  </si>
  <si>
    <t>Zdejmowanie tablic znaków drogowych zakazu, nakazu, ostrzegawczych, informacyjnych</t>
  </si>
  <si>
    <t>Rozebranie przepustów i ścianek czołowych wraz z załadunkiem, wywozem na składowisko i kosztem zagospodarowania odpadów</t>
  </si>
  <si>
    <t>ROBOTY ROBIÓRKOWE</t>
  </si>
  <si>
    <t>Rozbiórka budynku młyna</t>
  </si>
  <si>
    <t>Ogrodzenie placu, wykonanie rynien do usuwania gruzu</t>
  </si>
  <si>
    <t>Demontaż stolarki drzwiowej</t>
  </si>
  <si>
    <t>Demontaż instalacji elektrycznej</t>
  </si>
  <si>
    <t>Demontaż instalacji sanitarnych</t>
  </si>
  <si>
    <t>Demontaż maszyn i urządzeń</t>
  </si>
  <si>
    <t>ROZBIÓRKA DACHU</t>
  </si>
  <si>
    <t>Rozbiórka rynien dachowych</t>
  </si>
  <si>
    <t>Rozbiórka rur spustowych</t>
  </si>
  <si>
    <t>Rozbiórka ręczna murków ogniowych</t>
  </si>
  <si>
    <t>m3</t>
  </si>
  <si>
    <t>Rozbiórka pokrycia dachowego z papy na deskowaniu</t>
  </si>
  <si>
    <t>Rozbiórka pokrycia dachowego z papy na podłożu betonowym</t>
  </si>
  <si>
    <t>Rozbiórka deskowania dachu na styk</t>
  </si>
  <si>
    <t>Rozbiórka więźby dachowej ze stolcami</t>
  </si>
  <si>
    <t>Rozbiórka żelbetowych płyt dachowych o grubości do 15 cm</t>
  </si>
  <si>
    <t>ROZBIÓRKA KONDYGNACJI II PIĘTRA</t>
  </si>
  <si>
    <t>Rozbiórka ścian nośnych</t>
  </si>
  <si>
    <t>Rozbiórka ścian działowych grubości ½ cegły</t>
  </si>
  <si>
    <t>Rozbiórka posadzek jednolitych, cementowych, lastrykowych</t>
  </si>
  <si>
    <t>Rozbiórka stropów Kleina żeberkowych</t>
  </si>
  <si>
    <t>Rozbiórka belek stalowych z dwuteowników o wysokości ponad 200 mm</t>
  </si>
  <si>
    <t xml:space="preserve">Rozebranie przesklepień (nadproży) ceglanych na zaprawie cementowo-wapiennej </t>
  </si>
  <si>
    <t>ROZBIÓRKA KONDYGNACJI I PIĘTRA</t>
  </si>
  <si>
    <t xml:space="preserve">Rozebranie stropów żelbetowych (płyt, belek, żeber, wieńców) - przy grubości płyty stropowej do 30 cm </t>
  </si>
  <si>
    <t>Rozebranie przesklepień (nadproży) na belkach stalowych</t>
  </si>
  <si>
    <t xml:space="preserve">Rozebranie przesklepień (nadproży) na belkach prefabrykowanych </t>
  </si>
  <si>
    <t>ROZBIÓRKA KONDYGNACJI PARTERU</t>
  </si>
  <si>
    <t>Rozbiórka mechaniczna ścian nośnych</t>
  </si>
  <si>
    <t>ROZBIÓRKA KONDYGNACJI PIWNICY</t>
  </si>
  <si>
    <t xml:space="preserve">Burzenie murów z cegły zwykłej na zaprawie cementowej poniżej terenu </t>
  </si>
  <si>
    <t xml:space="preserve">Burzenie podłoża z betonu - o grubości 10-15 cm </t>
  </si>
  <si>
    <t>Burzenie ścian, ław, stóp fundamentowych, filarów żelbetowych zbrojonych normalnie - o grubości 30-40 cm</t>
  </si>
  <si>
    <t>Grunt do zasypania wykopu</t>
  </si>
  <si>
    <t>Formowanie i zagęszczanie nasypów o wysokości do 3,0 m spycharkami 55kW grunt kat. 1-2</t>
  </si>
  <si>
    <t>Zagęszczanie nasypów ubijakami mechanicznymi grunty sypkie 1-3</t>
  </si>
  <si>
    <t>WYWÓZ GRUZU</t>
  </si>
  <si>
    <t>Przerzut i upryzmowanie gruzu z gruzowiska</t>
  </si>
  <si>
    <t xml:space="preserve">Załadowanie gruzu koparko-ładowarką przy obsłudze na zmianę roboczą - przez 4 samochody skrzyniowe </t>
  </si>
  <si>
    <t xml:space="preserve">Wywiezienie gruzu z terenu rozbiórki przy mechanicznym załadowaniu i wyładowaniu samochodem samowyładowczym - na odl. 1km </t>
  </si>
  <si>
    <t>Wywiezienie gruzu z terenu rozbiórki przy mechanicznym załadowaniu i wyładowaniu samochodem samowyładowczym - dodatek za każdy następny rozpoczęty 1 km (10km)</t>
  </si>
  <si>
    <t>CHODNIKI</t>
  </si>
  <si>
    <t>Mechaniczne profilowanie i zagęszczenie podłoża pod warstwy konstrukcyjne nawierzchni w gruncie kat. I-IV</t>
  </si>
  <si>
    <t>Warstwa ulepszonego podłoża z gruntu lub kruszywa stabilizowanego spoiwem hydraulicznym Rm=1,5MPa, gr.15 cm</t>
  </si>
  <si>
    <t>Podbudowa z kruszywa łamanego stabilizowana mechanicznie - podbudowa z mieszanki niezwiązanej 0/31,5mm, gr.15 cm</t>
  </si>
  <si>
    <t>Nawierzchnie z kostki brukowej betonowej o grubości 8 cm na podsypce cementowo-piaskowej</t>
  </si>
  <si>
    <t>Chodniki z płyt betonowych żółtych typu STOP 35x35x5 cm na podsypce cementowo-piaskowej z wypełnieniem spoin zaprawą cementową</t>
  </si>
  <si>
    <t>Obrzeża betonowe 8x30 na ławie z betonu C12/15</t>
  </si>
  <si>
    <t>NAWIERZCHNIE BITUMICZNE Z POSZERZENIEM JEZDNI</t>
  </si>
  <si>
    <t>Wykopy pod konstrukcje nawierzchni wraz z załadunkiem, wywozem urobku na składowisko wykonawcy oraz kosztem utylizacji</t>
  </si>
  <si>
    <t>Wykonanie i zagęszczenie nasypów z gruntu z dowozu wraz z kosztem nabycia (zakup i transport) gruntu</t>
  </si>
  <si>
    <t>Wykonanie koryta na gł.30 cm wraz z załadunkiem, wywozem i kosztem zagospodarowania urobku</t>
  </si>
  <si>
    <t>Mechaniczne oczyszczenie i skropienie emulsją asfaltową podbudowy z mieszanki niezwiązanej 0/31,5mm</t>
  </si>
  <si>
    <t>Mechaniczne oczyszczenie i skropienie emulsją asfaltową warstw bitumicznych</t>
  </si>
  <si>
    <t>Skropienie emulsją asfaltową geosiatki</t>
  </si>
  <si>
    <t>Podbudowa z kruszywa łamanego stabilizowana mechanicznie - podbudowa z mieszanki niezwiązanej 0/31,5mm gr.20 cm</t>
  </si>
  <si>
    <t>Podbudowa z betonu cementowego C25/30 wraz z pielęgnacją piaskiem i wodą - grubość warstwy po zagęszczeniu 20 cm</t>
  </si>
  <si>
    <t>Podbudowa z mieszanki AC 22 P - grubość warstwy po zagęszczeniu 6 cm</t>
  </si>
  <si>
    <t>Stabilizacja podłoża gruntowego ziarnistym dodatkiem hydrofobowym zwiększającym w sposób trwały odporność na absorpcję kapilarną wody gr.30 cm z wykonaniem doziarnienia materiałem z rozbiórki istniejącej podbudowy z kruszywa łamanego</t>
  </si>
  <si>
    <t>Nawierzchnia z kostki kamiennej rzędowej o wysokości 18 cm na podsypce cementowo-piaskowej</t>
  </si>
  <si>
    <t>Nawierzchnia z betonu asfaltowego AC 16 W - grubość po zagęszczeniu 5 cm</t>
  </si>
  <si>
    <t>Nawierzchnia z mieszanki grysowo-mastyksowej SMA 8 S - grubość po zagęszczeniu 4 cm</t>
  </si>
  <si>
    <t>Wbudowanie geosiatki na połączeniu starej i nowej nawierzchni</t>
  </si>
  <si>
    <t>Krawężniki betonowe 15x30 cm na ławie z betonu C12/15</t>
  </si>
  <si>
    <t>Ścieki uliczne 1-rzędowe z kostki betonowej 16x16 cm na ławie z betonu C12/15</t>
  </si>
  <si>
    <t>ZJAZDY</t>
  </si>
  <si>
    <t>Podbudowa z kruszywa łamanego stabilizowana mechanicznie - podbudowa z mieszanki niezwiązanej 0/31,5mm gr.15 cm</t>
  </si>
  <si>
    <t>POBOCZA</t>
  </si>
  <si>
    <t>ROWY</t>
  </si>
  <si>
    <t>OZNAKOWANIE POZIOME I PIONOWE</t>
  </si>
  <si>
    <t>Oznakowanie poziome nawierzchni bitumicznych w technologii grubowarstwowej</t>
  </si>
  <si>
    <t>Słupki do znaków drogowych z rur stalowych o śr. 50 mm</t>
  </si>
  <si>
    <t>Wysięgniki rurowe do znaków drogowych</t>
  </si>
  <si>
    <t>Przymocowanie tablic znaków drogowych C-9</t>
  </si>
  <si>
    <t>Przymocowanie tablic znaków drogowych T-6</t>
  </si>
  <si>
    <t>Przymocowanie tablic znaków drogowych A</t>
  </si>
  <si>
    <t>Przymocowanie tablic znaków drogowych D</t>
  </si>
  <si>
    <t>Przymocowanie tablic znaków drogowych E-2a</t>
  </si>
  <si>
    <t>Przymocowanie tablic znaków drogowych E-8</t>
  </si>
  <si>
    <t>Przymocowanie tablic znaków drogowych F-5 i F-6</t>
  </si>
  <si>
    <t>Montaż słupków U-5a</t>
  </si>
  <si>
    <t>KANALIZACJA DESZCZOWA</t>
  </si>
  <si>
    <t>Kanały z rur PVC 250 wraz z robotami przygotowawczymi, ziemnymi i instalacyjnymi</t>
  </si>
  <si>
    <t>Kanały z rur PVC 300 wraz z robotami przygotowawczymi, ziemnymi i instalacyjnymi (zarurowanie rowu)</t>
  </si>
  <si>
    <t>Kanały z rur PVC 400 wraz z robotami przygotowawczymi, ziemnymi i instalacyjnymi (zarurowanie rowu)</t>
  </si>
  <si>
    <t>Kanały z rur betonowych DN 500 wraz z robotami przygotowawczymi, ziemnymi i instalacyjnymi</t>
  </si>
  <si>
    <t>Studnia prefabrykowana z kręgów betonowych o śr.1200 mm wraz z robotami przygotowawczymi, ziemnymi i instalacyjnymi; studnia z betonowych elementów prefabrykowabych zwieńczona zwężką betonową DN 1200/625 z włazem kl.D400 z wypełnieniem betonowym, kręgi z osadzonymi fabrycznie stopniami włazowymi, dennica z wyprofilowaną fabrycznie kinetą; wysokość studni wg.projektu</t>
  </si>
  <si>
    <t>Studnia osadnikowa prefabrykowana z kręgów betonowych o śr.1200 mm wraz z robotami przygotowawczymi, ziemnymi i instalacyjnymi</t>
  </si>
  <si>
    <t>Wykonanie włączenia kanału PCV 250 do istniejącej studni poprzez nawiercenie otworu i osadzenie przejścia szczelnego z uszczelką in-situ</t>
  </si>
  <si>
    <t>kpl</t>
  </si>
  <si>
    <t>Wykonanie włączenia kanału betonowego DN 500 do istniejącej studni poprzez powiększenie otworu i osadzenie przejścia szczelnego z króćcem dostudziennym</t>
  </si>
  <si>
    <t>Obetonowanie włazów studni zlokalizowanych w nawierzchni nieutwardzonej - beton C16/20</t>
  </si>
  <si>
    <t>Studzienki ściekowe uliczne betonowe o śr.500 mm wraz z robotami pomocniczymi, ziemnymi i instalacyjnymi; studzienki z osadnikiem bez syfonu z odejściem DN 200 i DN 160; wpusty kl.C250 tradycyjne przykrawężnikowe z rusztem uchylnym na zawiasie</t>
  </si>
  <si>
    <t>Studzienki ściekowe uliczne betonowe o śr.500 mm wraz z robotami pomocniczymi, ziemnymi i instalacyjnymi; studzienki z osadnikiem bez syfonu z odejściem DN 160; wpusty kl.C250 tradycyjne przykrawężnikowe z rusztem uchylnym na zawiasie</t>
  </si>
  <si>
    <t>Studzienki ściekowe uliczne betonowe o śr.500 mm wraz z robotami pomocniczymi, ziemnymi i instalacyjnymi; studzienki z osadnikiem bez syfonu z odejściem DN 160; wpusty kl.D400 tradycyjne przykrawężnikowe z rusztem uchylnym na zawiasie</t>
  </si>
  <si>
    <t>Przykanaliki rur PVC 200 wraz z robotami przygotowawczymi, ziemnymi i instalacyjnymi</t>
  </si>
  <si>
    <t>Przykanaliki rur PVC 160 wraz z robotami przygotowawczymi, ziemnymi i instalacyjnymi</t>
  </si>
  <si>
    <t>Wykonanie włączenia przykanalika PCV 200 do istniejącego lub projektowanego kanału betonowego DN 500 poprzez nawiercenie otworu i montaż kształtki siodłowej z przegubem kulowym</t>
  </si>
  <si>
    <t>Wykonanie włączenia przykanalika PCV 160 do istniejącego kanału betonowego DN 500 poprzez nawiercenie otworu i montaż kształtki siodłowej z przegubem kulowym</t>
  </si>
  <si>
    <t>Wykonanie włączenia przykanalika PCV 160 do istniejącej studni poprzez nawiercenie otworu i osadzenie przejścia szczelnego z uszczelką in-situ</t>
  </si>
  <si>
    <t>Wykonanie wylotu kanalizacji deszczowej do odbiornika, w tym korytowanie i wyprofilowanie skarp i dna rowu, rozplantowanie urobku, umocnienie (pow.ok.8 m2), osadzenie kraty samoblokującej w rurze PCV de 400</t>
  </si>
  <si>
    <t>Wykonanie wlotu rowu do kanalizacji deszczowej, w tym korytowanie i wyprofilowanie skarp i dna rowu, rozplantowanie urobku, umocnienie (pow.ok.15 m2), osadzenie kraty samoblokującej w rurze PCV de 300</t>
  </si>
  <si>
    <t>Regulacja pionowa studzienek dla włazów kanałowych wraz z wymianą włazów na nowe kl.D400</t>
  </si>
  <si>
    <t>Demontaż kanału betonowego DN 300 wraz z wywozem na składowisko i kosztem zagospodarowania odpadów</t>
  </si>
  <si>
    <t>Demontaż przykanalików od likwidowanych wpustów wraz z wywozem na składowisko i kosztem zagospodarowania odpadów</t>
  </si>
  <si>
    <t>Demontaż górnej części studzienek ściekowych ulicznych betonowych o śr. 500 mm wraz z wywozem skrzynek żeliwnych na składowisko użytkownika, wywozem odpadów na składowisko wykonawcy i kosztem ich zagospodarowania oraz zasypaniem likwidowanych wpustów</t>
  </si>
  <si>
    <t>Unieczynnienie kanałów DN 200</t>
  </si>
  <si>
    <t>Zaślepienie i obetonowanie końców rur DN 200</t>
  </si>
  <si>
    <t>URZĄDZENIA TECHNICZNE DROGI - ELEMENTY BEZPIECZEŃSTWA RUCHU: BARIERKI OCHRONNE I OGRODZENIA</t>
  </si>
  <si>
    <t>OBIEKTY I URZĄDZENIA UŻYTKOWNIKÓW RUCHU</t>
  </si>
  <si>
    <t>KOLIZJE I SIECI</t>
  </si>
  <si>
    <t>Budowa kanału technologicznego</t>
  </si>
  <si>
    <t>Budowa studni kablowych prefabrykowanych rozdzielczych typu SKO, typ SKO-2g, grunt kategorii IV - analogia</t>
  </si>
  <si>
    <t>Budowa studni kablowych prefabrykowanych rozdzielczych SKR -1 w gruncie kategorii IV.</t>
  </si>
  <si>
    <t>Montaż ele. mechanicznej ochrony przed ingerencją osób nieuprawnionych w istniejących studniach kablowych montaż pokryw dodatkowych z drążkami wraz z kłódką systemową, rama ciężka lub podwójna lekka</t>
  </si>
  <si>
    <t>Budowa kanalizacji kablowej pierwotnej z rur RHDPEk 110 o liczbie warstw 1; liczbie rur 1; liczbie otworów 1.</t>
  </si>
  <si>
    <t>Budowa kanalizacji kablowej pierwotnej z rur RHDPEp 110 o liczbie warstw 1; liczbie rur 1; liczbie otworów 1.</t>
  </si>
  <si>
    <t>Wykonanie przepustów dług.do 10 m pod drogami i torami prostoliniowo, przeciskiem hydraulicznym, z powrotnym wciąganiem rur HDPE śr. 110 mm - kat.gr. III-IV</t>
  </si>
  <si>
    <t>Wykonanie przepustów pod drogami i torami prostoliniowo, przeciskiem hydraulicznym, z powrotnym wciąganiem rur HDPE śr. 110 mm - kat.gr. III-IV - dod.za każdy 1 m pow. 10</t>
  </si>
  <si>
    <t>Mechaniczne wciąganie rur kanalizacji wtórnej w otwór wolny - rury śr. 32 mm w zwojach (4 szt.) - analogia</t>
  </si>
  <si>
    <t>Montaż złączy rur polietylenowych w kanalizacji, rury HDPE o śr.32 mm ,złączkiskręcane</t>
  </si>
  <si>
    <t>Badanie szczelności zmontowanych odcinków rurociągu o długości do 2 km, sprężarka, rury o średnicy 32 mm Krotność = 8</t>
  </si>
  <si>
    <t>odcinek</t>
  </si>
  <si>
    <t>Uszczelnienie otworów kanalizacji pierwotnej uszczelkami z pianką poliuretanową - otwór wolny</t>
  </si>
  <si>
    <t>otw.</t>
  </si>
  <si>
    <t>Uszczelnienie otworów kanalizacji pierwotnej uszczelkami pneumatycznymi - otwór wolny - montaz zaślepek do rur fi110 - analogia</t>
  </si>
  <si>
    <t>Przebudowa kanalizacji kablowej Orange Polska S.A.</t>
  </si>
  <si>
    <t>Budowa studni kablowych prefabrykowanych magistralnych SKMP-3 w gruncie kategorii IV</t>
  </si>
  <si>
    <t>Budowa kanalizacji kablowej pierwotnej z rur RHDPEk 110 w wykopie wykonanym mechanicznie w gruncie kat. IV o liczbie warstw 2; liczbie rur 2; liczbie otworów 4</t>
  </si>
  <si>
    <t>Budowa kanalizacji kablowej pierwotnej z rur RHDPEp 110 w wykopie wykonanym mechanicznie w gruncie kat. IV o liczbie warstw 2; liczbie rur 2; liczbie otworów 4</t>
  </si>
  <si>
    <t>Mechaniczne przestawienie ist. studni kablowej przy przebudowie, rozbiórce studni SKMP-3 studnia prefabrykowana - analogia</t>
  </si>
  <si>
    <t>Budowa kanalizacji kablowej pierwotnej z rur dzielonych fi 120 o liczbie warstw 1; liczbie rur 1; liczbie otworów 1. - przedłużenie kanalizacji rurą dzieloną fi 120 - analogia</t>
  </si>
  <si>
    <t>Zabezpieczenie kanalizacji rura dzieloną fi 120 - analogia</t>
  </si>
  <si>
    <t>Uszczelnienie otworów kanalizacji pierwotnej uszczelkami z pianką poliuretanową - 4 rury lub kable w otworze</t>
  </si>
  <si>
    <t>Demontaż kanalizacji kablowej pierwotnej z rur z tworzyw sztucznych o liczbie warstw 1; liczbie rur 1; liczbie otworów 1 - analogia</t>
  </si>
  <si>
    <t>Przebudowa kabli miedzianych Orange Polska S.A.</t>
  </si>
  <si>
    <t>Mechaniczne wciąganie kabla o śr. do 30 mm w powłoce termoplast. do kanaliz.kablow.w otwór częściowo zajęty</t>
  </si>
  <si>
    <t>Mechaniczne wciąganie kabla o śr. do 50 mm w powłoce termoplast. do kanaliz.kablow.w otwór częściowo zajęty</t>
  </si>
  <si>
    <t>Kabel: XzTKMXpw 50x4x0,5</t>
  </si>
  <si>
    <t>XzTKMXpw 100x4x0,5</t>
  </si>
  <si>
    <t>Otw.i zamkn.złączy przel.,odgał.lub równol.uszcz.rur.termokurcz.w kanaliz.na kablach samonośnych o powł.termoplast.o 100 parach</t>
  </si>
  <si>
    <t>złącz.</t>
  </si>
  <si>
    <t>Montaż złączy przelotow.uszcz.rurami termokurcz.w kanaliz.na kabl.samonośnych o powłok.termoplast.o 100 parach</t>
  </si>
  <si>
    <t>Montaż złączy przelotowych kitowych wspornikowych w kanalizacji na kablach o powłokach termoplastycznych o 200 parach</t>
  </si>
  <si>
    <t>Montaż złączy odgałęźnych kitowych wspornikowych w kanalizacji na kablach o powłokach termoplastycznych o 200 parach</t>
  </si>
  <si>
    <t>Pomiary końcowe prądem stałym kabla o 100 parach</t>
  </si>
  <si>
    <t>odc.</t>
  </si>
  <si>
    <t>Pomiary tłumienności skutecznej przy jednej częstotliwości kabla o 100 parach</t>
  </si>
  <si>
    <t>Pomiary tłumienności zbliżno- i zdalnoprzenikowej przy jednej częstotliwości kabla o 100 parach</t>
  </si>
  <si>
    <t>Pomiary końcowe prądem stałym kabla o 200 parach</t>
  </si>
  <si>
    <t>Pomiary tłumienności skutecznej przy jednej częstotliwości kabla o 200 parach</t>
  </si>
  <si>
    <t>Pomiary tłumienności zbliżno- i zdalnoprzenikowej przy jednej częstotliwości kabla o 200 parach</t>
  </si>
  <si>
    <t>Przebudowa kabla swiatłowodowego Orange Polska S.A.</t>
  </si>
  <si>
    <t>Ręczne sprawdzenie drożności częściowo zajętych otworów kanalizacji pierwotnej</t>
  </si>
  <si>
    <t>Mechaniczne wciąganie rur kanalizacji wtórnej w otwór częściowo zajęty - rury śr. 32 mm w zwojach (2 szt.)</t>
  </si>
  <si>
    <t>Badanie szczelności odcinków kanalizacji wtórnej i rurociągów kablowych o dł. do 2 km w kanalizacji śr. rur 32 mm sprężarką</t>
  </si>
  <si>
    <t>Kabel Z-XOTKtd 24J</t>
  </si>
  <si>
    <t>Wciąganie kabli światłowod.do rurociągów kablowych z rur HDPE 32 mm z warstwą poślizgową metodą pneumatyczną tłoczkową - kabel w odc.o dług. 2 km</t>
  </si>
  <si>
    <t>Montaż złączy przelotowych na kablach światłowodowych tubowych ułożonych w kanalizacji kablowej /mufa skręcana /każdy nast.spajany światłow.</t>
  </si>
  <si>
    <t>Montaż złączy przelotowych na kablach światłowodowych tubowych ułożonych w kanalizacji kablowej /mufa skręcana /1 spajany światłow.</t>
  </si>
  <si>
    <t>Montaż skrzynek zapasów kabli światłowodowych w studni</t>
  </si>
  <si>
    <t>Pomiary reflektometryczne linii światłowodowych, pomiary na bębnach z kabla, mierzony 1 światłowód</t>
  </si>
  <si>
    <t>Pomiary reflektometryczne linii światłowodowych, pomiary na bębnach z kabla, dodatek za każdy następny zmierzony światłowód</t>
  </si>
  <si>
    <t>Pomiary reflektometryczne linii światłowodowych, pomiary końcowe odcinka regeneratorowego z przełącznicy, mierzony 1 światłowód</t>
  </si>
  <si>
    <t>Pomiary reflektometryczne linii światłowodowych, pomiary końcowe odcinka regeneratorowego z przełącznicy, dodatek za każdy następny zmierzony światłowód</t>
  </si>
  <si>
    <t>Pomiary tłumienności optycznej linii światłowodowych metodą transmisyjną, pomiar przeprowadzany razem z innymi pomiarami, mierzony 1 światłowód</t>
  </si>
  <si>
    <t>Pomiary tłumienności optycznej linii światłowodowych metodą transmisyjną, pomiar przeprowadzany razem z innymi pomiarami, dodatek za każdy następny zmierzony światłowód</t>
  </si>
  <si>
    <t>Pomiary tłumienności odbicia wstecznego (reflektancji) złączek światłowodowych, pomiar przeprowadzany razem z innymi pomiarami, mierzony 1 światłowód</t>
  </si>
  <si>
    <t>zakończ</t>
  </si>
  <si>
    <t>Pomiary tłumienności odbicia wstecznego (reflektancji) złączek światłowodowych, pomiar przeprowadzany razem z innymi pomiarami, dodatek za każdy następny zmierzony światłowód</t>
  </si>
  <si>
    <t>Przełożenie istniejącej sieci DSS Operator</t>
  </si>
  <si>
    <t>Przełożenie istniejącej rury mikrokanalizacji z rur MT-DB7/10 o liczbie warstw 1; liczbie rur 1; liczbie otworów 1 - analogia</t>
  </si>
  <si>
    <t>ZIELEŃ</t>
  </si>
  <si>
    <t>Założenie trawników na skarpach wraz z dowozem i rozścieleniem humusu gr.10 cm oraz pielęgnacją w okresie gwarancji; humus pozyskany na miejscu</t>
  </si>
  <si>
    <t>Założenie trawników na terenie płaskim wraz dowozem i rozścieleniem humusu gr.10 cm oraz pielęgnacją w okresie gwarancji; humus pozyskany na miejscu</t>
  </si>
  <si>
    <t>Demontaż opraw oświetlenia zewnętrznego na trzpieniu słupa lub wysięgniku</t>
  </si>
  <si>
    <t>Demontaż przewodów izolowanych w słupach oświetleniowych, rurach osłonowych, wysięgnikach w latarniach o wys. 4-7 m</t>
  </si>
  <si>
    <t>Demontaż przewodów linii napowietrznej</t>
  </si>
  <si>
    <t>Demontaż przewodów linii napowietrznej - przyłącza</t>
  </si>
  <si>
    <t>Demontaż wysięgników rurowych o ciężarze do 30 kg mocowanych na słupie lub ścianie</t>
  </si>
  <si>
    <t>Demontaż słupów linii napowietrznej</t>
  </si>
  <si>
    <t>Demontaż kabli wielożyłowych o masie 2.0-3.0 kg/m układanych w gruncie kat. I-II</t>
  </si>
  <si>
    <t>Wywóz materiałów z demontażu (na miejsce wskazane przez właściciela) - żerdzie i ustoje, przewody nieizolowane, kable, wysięgniki</t>
  </si>
  <si>
    <t>URZĄDZENIA OŚWIETLENIOWE</t>
  </si>
  <si>
    <t>DEMONTAŻE</t>
  </si>
  <si>
    <t>LINIA NAPOWIETRZNA NN</t>
  </si>
  <si>
    <t>Montaż i stawianie słupów linii napowietrznej nn z żerdzi wirowanych - słup przelotowy P-10,5/4,3</t>
  </si>
  <si>
    <t>słup</t>
  </si>
  <si>
    <t>Montaż i stawianie słupów linii napowietrznej nn z żerdzi wirowanych - słup przelotowy N-10,5/4,3</t>
  </si>
  <si>
    <t>Montaż i stawianie słupów linii napowietrznej nn z żerdzi wirowanych - słup przelotowy N-10,5/10</t>
  </si>
  <si>
    <t>Montaż i stawianie słupów linii napowietrznej nn z żerdzi wirowanych - słup przelotowy N-12/4,3</t>
  </si>
  <si>
    <t>Montaż i stawianie słupów linii napowietrznej nn z żerdzi wirowanych - słup przelotowy ON-13,5/10</t>
  </si>
  <si>
    <t>Montaż i stawianie słupów linii napowietrznej nn z żerdzi wirowanych - słup przelotowy RNK-10,5/6</t>
  </si>
  <si>
    <t>Montaż i stawianie słupów linii napowietrznej nn z żerdzi wirowanych - słup przelotowy K-10,5/6</t>
  </si>
  <si>
    <t>Montaż i stawianie słupów linii napowietrznej nn z żerdzi wirowanych - słup przelotowy K-10,5/10</t>
  </si>
  <si>
    <t>Uziemienie słupa - uziom TP2x10</t>
  </si>
  <si>
    <t>Podłączenie konstrukcji stalowych z uziomem prętowym - bednakra FeZn25x4mm</t>
  </si>
  <si>
    <t>Zabezpieczenie podziemnej części słupów</t>
  </si>
  <si>
    <t>Montaż osprzętu na słupie - wyposażenie wg projektu</t>
  </si>
  <si>
    <t>Montaż przewodów izolowanych linii napowietrznej nn typu AsXSn lub podobnych o przekroju 4x70+2x25 mm2</t>
  </si>
  <si>
    <t>km. przew.</t>
  </si>
  <si>
    <t>Montaż przewodów izolowanych - podłaczenie istniejącego przyłącza</t>
  </si>
  <si>
    <t>Wymiana haków płytowych na budynkach</t>
  </si>
  <si>
    <t>Montaż przewodów izolowanych - wymiana przewodów istniejącego przyłącza</t>
  </si>
  <si>
    <t>Montaż wysięgników rurowych o masie do 15 kg na słupie - wysięgniki jednoramienne</t>
  </si>
  <si>
    <t>Montaż opraw oświetlenia zewnętrznego na wysięgniku - oprawy drogowe z demontażu</t>
  </si>
  <si>
    <t>Składowanie i utylizacja odpadów.</t>
  </si>
  <si>
    <t>t</t>
  </si>
  <si>
    <t>Badanie linii nn</t>
  </si>
  <si>
    <t>LINIE ELEKTROENERGETYCZNE SN</t>
  </si>
  <si>
    <t>Przeniesienie ZK</t>
  </si>
  <si>
    <t>kpl.</t>
  </si>
  <si>
    <t>Przeniesienie szafki przyłącza tymczasowego</t>
  </si>
  <si>
    <t>Kopanie rowów dla kabli w sposób ręczny</t>
  </si>
  <si>
    <t>Nasypanie warstwy piasku na dnie rowu kablowego o szerokości do 0.6 m</t>
  </si>
  <si>
    <t>Wykopy pionowe ręczne dla urządzenia przeciskowego wraz z jego zasypaniem w gruncie nienawodnionym kat.III-IV</t>
  </si>
  <si>
    <t>Przewierty mechaniczne dla rury o śr.do 150 mm pod obiektami - rury SRS110</t>
  </si>
  <si>
    <t>Ułożenie rur osłonowych z PCW o śr.do 160 mm - rura PEHD fi 110 (np..SRS110)</t>
  </si>
  <si>
    <t>Ułożenie rur osłonowych z PCW o śr.do 160 mm - rura dwudzielna PEHD fi 110 (np..A110PS)</t>
  </si>
  <si>
    <t>Układanie kabli o masie do 3.0 kg/m w rowach kablowych ręcznie - kabel YAKXS 4x120mm2</t>
  </si>
  <si>
    <t>Układanie kabli o masie do 3.0 kg/m w rurach, pustakach lub kanałach zamkniętych - na słupie linii napowietrznej</t>
  </si>
  <si>
    <t>Podłączenie kabla na słupie.</t>
  </si>
  <si>
    <t>Montaż w rowie muf kablowych nn ZRM-4</t>
  </si>
  <si>
    <t>muf.</t>
  </si>
  <si>
    <t>Zasypywanie rowów dla kabli wykonanych ręcznie w gruncie kat. IV</t>
  </si>
  <si>
    <t>Wywóz ziemi samochodami skrzyniowymi na składowisko wykonawcy</t>
  </si>
  <si>
    <t>Składowanie i utylizacja odpadów</t>
  </si>
  <si>
    <t>POMIARY I URUCHOMIENIE</t>
  </si>
  <si>
    <t>Badania i pomiary instalacji uziemiającej (pierwszy pomiar)</t>
  </si>
  <si>
    <t>Badania i pomiary instalacji uziemiającej (każdy następny pomiar)</t>
  </si>
  <si>
    <t>Sprawdzenie samoczynnego wyłączania zasilania (pierwsza próba)</t>
  </si>
  <si>
    <t>prób.</t>
  </si>
  <si>
    <t>Sprawdzenie i pomiar 3-fazowego obwodu elektrycznego niskiego napięcia</t>
  </si>
  <si>
    <t>pomiar</t>
  </si>
  <si>
    <t>Badanie linii kablowej N.N.- kabel 4-żyłowy</t>
  </si>
  <si>
    <t>1/ZAD 6</t>
  </si>
  <si>
    <t>1/ZAD 5
2/ZAD 6</t>
  </si>
  <si>
    <t>2/ZAD 5
3/ZAD 6</t>
  </si>
  <si>
    <t>3/ZAD 5
4/ZAD 6</t>
  </si>
  <si>
    <t>4/ZAD 5
5/ZAD 6</t>
  </si>
  <si>
    <t>5/ZAD 5
6/ZAD 6</t>
  </si>
  <si>
    <t>6/ZAD 5
7/ZAD 6</t>
  </si>
  <si>
    <t>7/ZAD 5
8/ZAD 6</t>
  </si>
  <si>
    <t>8/ZAD 5
9/ZAD 6</t>
  </si>
  <si>
    <t>9/ZAD 5
10/ZAD 6</t>
  </si>
  <si>
    <t>10/ZAD 5
11/ZAD 6</t>
  </si>
  <si>
    <t>11/ZAD 5</t>
  </si>
  <si>
    <t>Zabezpieczenie kanalizacji dwuotworowej rurami dzielonymi fi 120 - analogia</t>
  </si>
  <si>
    <t>12/ZAD 6</t>
  </si>
  <si>
    <t>13/ZAD 6</t>
  </si>
  <si>
    <t>14/ZAD 6</t>
  </si>
  <si>
    <t>15/ZAD 6</t>
  </si>
  <si>
    <t>16/ZAD 6</t>
  </si>
  <si>
    <t>17 /ZAD 6</t>
  </si>
  <si>
    <t>19 /ZAD 6</t>
  </si>
  <si>
    <t>Zabezpieczenie istniejąceJ sieci rura dzieloną fi 120 - analogia Krotność = 4</t>
  </si>
  <si>
    <t>20 /ZAD 6</t>
  </si>
  <si>
    <t>21 /ZAD 6</t>
  </si>
  <si>
    <t>22 /ZAD 6</t>
  </si>
  <si>
    <t>23 /ZAD 6</t>
  </si>
  <si>
    <t>24 /ZAD 6</t>
  </si>
  <si>
    <t>25 /ZAD 6</t>
  </si>
  <si>
    <t>26 /ZAD 6</t>
  </si>
  <si>
    <t>27 /ZAD 6</t>
  </si>
  <si>
    <t>28 /ZAD 6</t>
  </si>
  <si>
    <t>29 /ZAD 6</t>
  </si>
  <si>
    <t>30 /ZAD 6</t>
  </si>
  <si>
    <t>31 /ZAD 6</t>
  </si>
  <si>
    <t>32 /ZAD 6</t>
  </si>
  <si>
    <t>33 /ZAD 6</t>
  </si>
  <si>
    <t>34 /ZAD 6</t>
  </si>
  <si>
    <t>35 /ZAD 6</t>
  </si>
  <si>
    <t>36 /ZAD 6</t>
  </si>
  <si>
    <t>37 /ZAD 6</t>
  </si>
  <si>
    <t>38 /ZAD 6</t>
  </si>
  <si>
    <t>39 /ZAD 6</t>
  </si>
  <si>
    <t>40 /ZAD 6</t>
  </si>
  <si>
    <t>41 /ZAD 6</t>
  </si>
  <si>
    <t>42 /ZAD 6</t>
  </si>
  <si>
    <t>43 /ZAD 6</t>
  </si>
  <si>
    <t>44 /ZAD 6</t>
  </si>
  <si>
    <t>46 /ZAD 6</t>
  </si>
  <si>
    <t>47 /ZAD 6</t>
  </si>
  <si>
    <t>48 /ZAD 6</t>
  </si>
  <si>
    <t>49 /ZAD 6</t>
  </si>
  <si>
    <t>50 /ZAD 6</t>
  </si>
  <si>
    <t>51 /ZAD 6</t>
  </si>
  <si>
    <t>52 /ZAD 6</t>
  </si>
  <si>
    <t>53 /ZAD 6</t>
  </si>
  <si>
    <t>54 /ZAD 6</t>
  </si>
  <si>
    <t>55 /ZAD 6</t>
  </si>
  <si>
    <t>56 /ZAD 6</t>
  </si>
  <si>
    <t>57 /ZAD 6</t>
  </si>
  <si>
    <t>58 /ZAD 6</t>
  </si>
  <si>
    <t>Wyciąganie kabli światłowod. z rurociągów kablowych/kanalizacji wtórnej - analogia (wyciąganie rur kanalizacji wtórnej)</t>
  </si>
  <si>
    <t>Wyciąganie kabli światłowod. z rurociągów kablowych/kanalizacji wtórnej</t>
  </si>
  <si>
    <t>TOM P.4</t>
  </si>
  <si>
    <t>wartość średniorynkowa</t>
  </si>
  <si>
    <t>5 /ZAD 5</t>
  </si>
  <si>
    <t>6 /ZAD 5</t>
  </si>
  <si>
    <t>7 /ZAD 5</t>
  </si>
  <si>
    <t>9 /ZAD 5</t>
  </si>
  <si>
    <t>10 /ZAD 5</t>
  </si>
  <si>
    <t>11 /ZAD 5</t>
  </si>
  <si>
    <t>12 /ZAD 5</t>
  </si>
  <si>
    <t>13 /ZAD 5</t>
  </si>
  <si>
    <t>14 /ZAD 5</t>
  </si>
  <si>
    <t>20 /ZAD 5</t>
  </si>
  <si>
    <t>44 /ZAD 5</t>
  </si>
  <si>
    <t>5 /ZAD 5
5 /ZAD 6</t>
  </si>
  <si>
    <t>6 /ZAD 5
6 /ZAD 6</t>
  </si>
  <si>
    <t>7 /ZAD 5
7 /ZAD 6</t>
  </si>
  <si>
    <t>8 /ZAD 5
8 /ZAD 6</t>
  </si>
  <si>
    <t>9 /ZAD 5
9 /ZAD 6</t>
  </si>
  <si>
    <t>10 /ZAD 6</t>
  </si>
  <si>
    <t>11 /ZAD 6</t>
  </si>
  <si>
    <t>12 /ZAD 6</t>
  </si>
  <si>
    <t>13 /ZAD 6</t>
  </si>
  <si>
    <t>14 /ZAD 6</t>
  </si>
  <si>
    <t>12 /ZAD 5
15 /ZAD 6</t>
  </si>
  <si>
    <t>13 /ZAD 5
16 /ZAD 6</t>
  </si>
  <si>
    <t>15 /ZAD 5
17 /ZAD 6</t>
  </si>
  <si>
    <t>16 /ZAD 5
18 /ZAD 6</t>
  </si>
  <si>
    <t>17 /ZAD 5
19 /ZAD 6</t>
  </si>
  <si>
    <t>18 /ZAD 5
20 /ZAD 6</t>
  </si>
  <si>
    <t>19 /ZAD 5
22 /ZAD 6</t>
  </si>
  <si>
    <t>21 /ZAD 5
23 /ZAD 6</t>
  </si>
  <si>
    <t>22 /ZAD 5
24 /ZAD 6</t>
  </si>
  <si>
    <t>Wycinka drzew i krzewów</t>
  </si>
  <si>
    <t>23 /ZAD 5
25 /ZAD 6</t>
  </si>
  <si>
    <t>24 /ZAD 5
26 /ZAD 6</t>
  </si>
  <si>
    <t>25 /ZAD 5
27 /ZAD 6</t>
  </si>
  <si>
    <t>26 /ZAD 5
28 /ZAD 6</t>
  </si>
  <si>
    <t>27 /ZAD 5
29 /ZAD 6</t>
  </si>
  <si>
    <t>28 /ZAD 5
31 /ZAD 6</t>
  </si>
  <si>
    <t>29 /ZAD 5
32 /ZAD 6</t>
  </si>
  <si>
    <t>30 /ZAD 5
34 /ZAD 6</t>
  </si>
  <si>
    <t>31 /ZAD 5
35 /ZAD 6</t>
  </si>
  <si>
    <t>32 /ZAD 5
37 /ZAD 6</t>
  </si>
  <si>
    <t>33 /ZAD 5
38 /ZAD 6</t>
  </si>
  <si>
    <t>34 /ZAD 5
39 /ZAD 6</t>
  </si>
  <si>
    <t xml:space="preserve">35 /ZAD 5
40 /ZAD 6 </t>
  </si>
  <si>
    <t xml:space="preserve">36 /ZAD 5
41 /ZAD 6 </t>
  </si>
  <si>
    <t xml:space="preserve">37 /ZAD 5
42 /ZAD 6 </t>
  </si>
  <si>
    <t xml:space="preserve">38 /ZAD 5
43 /ZAD 6 </t>
  </si>
  <si>
    <t xml:space="preserve">39 /ZAD 5
44 /ZAD 6 </t>
  </si>
  <si>
    <t xml:space="preserve">40 /ZAD 5
45 /ZAD 6 </t>
  </si>
  <si>
    <t>41 /ZAD 5
46 /ZAD 6</t>
  </si>
  <si>
    <t>42 /ZAD 5
47 /ZAD 6</t>
  </si>
  <si>
    <t>TOM P.1</t>
  </si>
  <si>
    <t>TOM P.2</t>
  </si>
  <si>
    <t>TOM P.6</t>
  </si>
  <si>
    <t>TOM P.5</t>
  </si>
  <si>
    <t>TOM P.3</t>
  </si>
  <si>
    <t>43 /ZAD 5
55 /ZAD 6</t>
  </si>
  <si>
    <t>Otynkowanie istniejącego muru z cegły przy ul.Bystrzyckiej na średniej wysokości 0,5m</t>
  </si>
  <si>
    <t>45 /ZAD 5
58 /ZAD 6</t>
  </si>
  <si>
    <t>46 /ZAD 5
59 /ZAD 6</t>
  </si>
  <si>
    <t>1 /ZAD 5
1 /ZAD 6</t>
  </si>
  <si>
    <t>2 /ZAD 5
2 /ZAD 6</t>
  </si>
  <si>
    <t>3 /ZAD 5
3 /ZAD 6</t>
  </si>
  <si>
    <t>4 /ZAD 5
4 /ZAD 6</t>
  </si>
  <si>
    <t>7 /ZAD 5
5 /ZAD 6</t>
  </si>
  <si>
    <t>8 /ZAD 5
6 /ZAD 6</t>
  </si>
  <si>
    <t>10 /ZAD 5
7 /ZAD 6</t>
  </si>
  <si>
    <t>1 /ZAD 6</t>
  </si>
  <si>
    <t>3 /ZAD 6</t>
  </si>
  <si>
    <t>4 /ZAD 6</t>
  </si>
  <si>
    <t>1.1  /ZAD 6</t>
  </si>
  <si>
    <t>1.2 /ZAD 6</t>
  </si>
  <si>
    <t>1.3 /ZAD 6</t>
  </si>
  <si>
    <t>1.4 /ZAD 6</t>
  </si>
  <si>
    <t>1.5 /ZAD 6</t>
  </si>
  <si>
    <t>2.1 /ZAD 6</t>
  </si>
  <si>
    <t>2.2 /ZAD 6</t>
  </si>
  <si>
    <t>2.3 /ZAD 6</t>
  </si>
  <si>
    <t>2.4 /ZAD 6</t>
  </si>
  <si>
    <t>2.5 /ZAD 6</t>
  </si>
  <si>
    <t>2.6 /ZAD 6</t>
  </si>
  <si>
    <t>2.7 /ZAD 6</t>
  </si>
  <si>
    <t>2.8 /ZAD 6</t>
  </si>
  <si>
    <t>3.1 /ZAD 6</t>
  </si>
  <si>
    <t>3.2 /ZAD 6</t>
  </si>
  <si>
    <t>3.3 /ZAD 6</t>
  </si>
  <si>
    <t>3.4 /ZAD 6</t>
  </si>
  <si>
    <t>3.5 /ZAD 6</t>
  </si>
  <si>
    <t>3.6 /ZAD 6</t>
  </si>
  <si>
    <t>4.1 /ZAD 6</t>
  </si>
  <si>
    <t>4.2 /ZAD 6</t>
  </si>
  <si>
    <t>Załącnzik nr 2.2. do SIWZ</t>
  </si>
  <si>
    <t>SP.ZP.272.28.2018.II.DT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</si>
</sst>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mmmm\ yyyy;@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53" fillId="26" borderId="1" applyNumberFormat="0" applyAlignment="0" applyProtection="0"/>
    <xf numFmtId="9" fontId="24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30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right" vertical="center" wrapText="1"/>
      <protection/>
    </xf>
    <xf numFmtId="0" fontId="10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right" vertical="center" wrapText="1"/>
      <protection/>
    </xf>
    <xf numFmtId="43" fontId="7" fillId="0" borderId="10" xfId="44" applyFont="1" applyBorder="1" applyAlignment="1">
      <alignment horizontal="center" vertical="center" wrapText="1"/>
    </xf>
    <xf numFmtId="2" fontId="7" fillId="0" borderId="10" xfId="44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top" wrapText="1"/>
    </xf>
    <xf numFmtId="43" fontId="7" fillId="0" borderId="10" xfId="42" applyFont="1" applyBorder="1" applyAlignment="1">
      <alignment horizontal="center" vertical="center" wrapText="1"/>
    </xf>
    <xf numFmtId="2" fontId="7" fillId="0" borderId="10" xfId="42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42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42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164" fontId="0" fillId="0" borderId="0" xfId="0" applyNumberForma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1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top" wrapText="1"/>
    </xf>
    <xf numFmtId="2" fontId="7" fillId="0" borderId="10" xfId="42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64" fontId="6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16" fillId="0" borderId="0" xfId="54" applyFont="1">
      <alignment/>
      <protection/>
    </xf>
    <xf numFmtId="0" fontId="16" fillId="0" borderId="0" xfId="54" applyFont="1" applyAlignment="1">
      <alignment horizontal="right"/>
      <protection/>
    </xf>
    <xf numFmtId="0" fontId="8" fillId="0" borderId="0" xfId="54" applyFont="1">
      <alignment/>
      <protection/>
    </xf>
    <xf numFmtId="0" fontId="18" fillId="0" borderId="0" xfId="54" applyFont="1" applyBorder="1" applyAlignment="1">
      <alignment horizontal="center"/>
      <protection/>
    </xf>
    <xf numFmtId="0" fontId="19" fillId="0" borderId="0" xfId="54" applyFont="1" applyBorder="1" applyAlignment="1">
      <alignment horizontal="center"/>
      <protection/>
    </xf>
    <xf numFmtId="0" fontId="20" fillId="0" borderId="0" xfId="54" applyFont="1" applyBorder="1" applyAlignment="1">
      <alignment horizontal="left" vertical="center"/>
      <protection/>
    </xf>
    <xf numFmtId="0" fontId="19" fillId="0" borderId="0" xfId="54" applyFont="1" applyAlignment="1">
      <alignment vertical="center" wrapText="1"/>
      <protection/>
    </xf>
    <xf numFmtId="0" fontId="18" fillId="0" borderId="0" xfId="54" applyFont="1" applyBorder="1" applyAlignment="1">
      <alignment horizontal="left" vertical="center"/>
      <protection/>
    </xf>
    <xf numFmtId="0" fontId="19" fillId="0" borderId="0" xfId="54" applyFont="1" applyBorder="1" applyAlignment="1">
      <alignment horizontal="left" vertical="center"/>
      <protection/>
    </xf>
    <xf numFmtId="0" fontId="19" fillId="0" borderId="0" xfId="54" applyFont="1" applyBorder="1" applyAlignment="1">
      <alignment horizontal="left"/>
      <protection/>
    </xf>
    <xf numFmtId="0" fontId="19" fillId="0" borderId="0" xfId="54" applyFont="1" applyAlignment="1">
      <alignment horizontal="center" vertical="center" wrapText="1"/>
      <protection/>
    </xf>
    <xf numFmtId="0" fontId="21" fillId="0" borderId="0" xfId="54" applyFont="1" applyAlignment="1">
      <alignment horizontal="center" vertical="center" wrapText="1"/>
      <protection/>
    </xf>
    <xf numFmtId="0" fontId="19" fillId="0" borderId="0" xfId="54" applyFont="1" applyAlignment="1">
      <alignment wrapText="1"/>
      <protection/>
    </xf>
    <xf numFmtId="0" fontId="22" fillId="0" borderId="0" xfId="54" applyFont="1" applyBorder="1" applyAlignment="1">
      <alignment horizontal="left" vertical="center"/>
      <protection/>
    </xf>
    <xf numFmtId="165" fontId="20" fillId="0" borderId="0" xfId="54" applyNumberFormat="1" applyFont="1" applyBorder="1" applyAlignment="1">
      <alignment horizontal="left" vertical="center"/>
      <protection/>
    </xf>
    <xf numFmtId="4" fontId="18" fillId="0" borderId="0" xfId="54" applyNumberFormat="1" applyFont="1" applyBorder="1" applyAlignment="1">
      <alignment horizontal="left" vertical="center"/>
      <protection/>
    </xf>
    <xf numFmtId="4" fontId="8" fillId="0" borderId="0" xfId="54" applyNumberFormat="1" applyFont="1">
      <alignment/>
      <protection/>
    </xf>
    <xf numFmtId="0" fontId="18" fillId="0" borderId="0" xfId="54" applyFont="1" applyBorder="1" applyAlignment="1">
      <alignment horizontal="left" vertical="center" wrapText="1"/>
      <protection/>
    </xf>
    <xf numFmtId="0" fontId="18" fillId="0" borderId="0" xfId="54" applyFont="1" applyFill="1" applyBorder="1" applyAlignment="1">
      <alignment horizontal="left" vertical="center" wrapText="1"/>
      <protection/>
    </xf>
    <xf numFmtId="0" fontId="20" fillId="0" borderId="0" xfId="54" applyFont="1" applyBorder="1" applyAlignment="1">
      <alignment horizontal="left" vertical="center" wrapText="1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8" fillId="0" borderId="0" xfId="54" applyFont="1" applyFill="1">
      <alignment/>
      <protection/>
    </xf>
    <xf numFmtId="0" fontId="6" fillId="0" borderId="0" xfId="0" applyFont="1" applyFill="1" applyAlignment="1">
      <alignment vertical="center" wrapText="1"/>
    </xf>
    <xf numFmtId="0" fontId="17" fillId="0" borderId="0" xfId="54" applyFont="1" applyAlignment="1">
      <alignment horizontal="center" vertical="center" wrapText="1"/>
      <protection/>
    </xf>
    <xf numFmtId="0" fontId="21" fillId="0" borderId="0" xfId="54" applyFont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Layout" zoomScaleSheetLayoutView="85" workbookViewId="0" topLeftCell="A4">
      <selection activeCell="B10" sqref="B10"/>
    </sheetView>
  </sheetViews>
  <sheetFormatPr defaultColWidth="9.140625" defaultRowHeight="15"/>
  <cols>
    <col min="1" max="1" width="35.57421875" style="78" customWidth="1"/>
    <col min="2" max="2" width="83.140625" style="78" customWidth="1"/>
    <col min="3" max="3" width="11.7109375" style="78" hidden="1" customWidth="1"/>
    <col min="4" max="4" width="0.2890625" style="78" customWidth="1"/>
    <col min="5" max="16384" width="9.140625" style="78" customWidth="1"/>
  </cols>
  <sheetData>
    <row r="1" spans="1:4" ht="20.25" customHeight="1">
      <c r="A1" s="76" t="s">
        <v>263</v>
      </c>
      <c r="B1" s="77" t="s">
        <v>288</v>
      </c>
      <c r="C1" s="100"/>
      <c r="D1" s="100"/>
    </row>
    <row r="2" spans="1:4" ht="42" customHeight="1">
      <c r="A2" s="100" t="s">
        <v>286</v>
      </c>
      <c r="B2" s="100"/>
      <c r="C2" s="79"/>
      <c r="D2" s="80"/>
    </row>
    <row r="3" spans="1:4" ht="16.5" customHeight="1">
      <c r="A3" s="81"/>
      <c r="B3" s="82"/>
      <c r="C3" s="83"/>
      <c r="D3" s="82"/>
    </row>
    <row r="4" spans="1:4" ht="14.25" customHeight="1">
      <c r="A4" s="81" t="s">
        <v>264</v>
      </c>
      <c r="B4" s="84"/>
      <c r="C4" s="83"/>
      <c r="D4" s="85"/>
    </row>
    <row r="5" spans="1:4" ht="145.5" customHeight="1">
      <c r="A5" s="101" t="s">
        <v>265</v>
      </c>
      <c r="B5" s="101"/>
      <c r="C5" s="83"/>
      <c r="D5" s="86"/>
    </row>
    <row r="6" spans="1:4" ht="72" customHeight="1">
      <c r="A6" s="81" t="s">
        <v>266</v>
      </c>
      <c r="B6" s="87" t="s">
        <v>289</v>
      </c>
      <c r="C6" s="83"/>
      <c r="D6" s="88"/>
    </row>
    <row r="7" spans="1:4" ht="18.75">
      <c r="A7" s="81" t="s">
        <v>267</v>
      </c>
      <c r="B7" s="89" t="s">
        <v>268</v>
      </c>
      <c r="C7" s="83"/>
      <c r="D7" s="88"/>
    </row>
    <row r="8" spans="1:4" ht="18.75">
      <c r="A8" s="81" t="s">
        <v>269</v>
      </c>
      <c r="B8" s="89" t="s">
        <v>270</v>
      </c>
      <c r="C8" s="83"/>
      <c r="D8" s="88"/>
    </row>
    <row r="9" spans="1:4" ht="18.75">
      <c r="A9" s="81"/>
      <c r="B9" s="89" t="s">
        <v>271</v>
      </c>
      <c r="C9" s="83"/>
      <c r="D9" s="85"/>
    </row>
    <row r="10" spans="1:4" ht="18.75">
      <c r="A10" s="81"/>
      <c r="B10" s="89" t="s">
        <v>272</v>
      </c>
      <c r="C10" s="83"/>
      <c r="D10" s="85"/>
    </row>
    <row r="11" spans="1:4" ht="18.75">
      <c r="A11" s="81"/>
      <c r="B11" s="84"/>
      <c r="C11" s="83"/>
      <c r="D11" s="85"/>
    </row>
    <row r="12" spans="1:4" ht="18.75">
      <c r="A12" s="81"/>
      <c r="B12" s="84"/>
      <c r="C12" s="83"/>
      <c r="D12" s="85"/>
    </row>
    <row r="13" spans="1:4" ht="18.75">
      <c r="A13" s="81" t="s">
        <v>273</v>
      </c>
      <c r="B13" s="81" t="s">
        <v>274</v>
      </c>
      <c r="C13" s="83"/>
      <c r="D13" s="83"/>
    </row>
    <row r="14" spans="1:4" ht="18.75">
      <c r="A14" s="81" t="s">
        <v>275</v>
      </c>
      <c r="B14" s="81"/>
      <c r="C14" s="83"/>
      <c r="D14" s="83"/>
    </row>
    <row r="15" spans="1:4" ht="18.75">
      <c r="A15" s="81"/>
      <c r="B15" s="81"/>
      <c r="C15" s="83"/>
      <c r="D15" s="83"/>
    </row>
    <row r="16" spans="1:4" ht="18.75">
      <c r="A16" s="81"/>
      <c r="B16" s="81"/>
      <c r="C16" s="83"/>
      <c r="D16" s="81"/>
    </row>
    <row r="17" spans="1:4" ht="18.75">
      <c r="A17" s="81"/>
      <c r="B17" s="90"/>
      <c r="C17" s="83"/>
      <c r="D17" s="83"/>
    </row>
    <row r="18" spans="1:2" ht="34.5" customHeight="1">
      <c r="A18" s="83" t="s">
        <v>276</v>
      </c>
      <c r="B18" s="91" t="s">
        <v>277</v>
      </c>
    </row>
    <row r="19" spans="1:3" ht="36" customHeight="1">
      <c r="A19" s="83" t="s">
        <v>278</v>
      </c>
      <c r="B19" s="91" t="s">
        <v>279</v>
      </c>
      <c r="C19" s="92"/>
    </row>
    <row r="20" spans="1:2" ht="37.5">
      <c r="A20" s="93" t="s">
        <v>280</v>
      </c>
      <c r="B20" s="91" t="s">
        <v>281</v>
      </c>
    </row>
    <row r="21" spans="1:2" ht="56.25">
      <c r="A21" s="93" t="s">
        <v>282</v>
      </c>
      <c r="B21" s="94" t="s">
        <v>283</v>
      </c>
    </row>
    <row r="22" spans="1:2" ht="36">
      <c r="A22" s="95" t="s">
        <v>284</v>
      </c>
      <c r="B22" s="96" t="s">
        <v>285</v>
      </c>
    </row>
    <row r="23" spans="1:2" ht="18">
      <c r="A23" s="96"/>
      <c r="B23" s="97"/>
    </row>
    <row r="56" ht="12.75">
      <c r="F56" s="98"/>
    </row>
  </sheetData>
  <sheetProtection/>
  <mergeCells count="3">
    <mergeCell ref="C1:D1"/>
    <mergeCell ref="A2:B2"/>
    <mergeCell ref="A5:B5"/>
  </mergeCells>
  <printOptions horizontalCentered="1"/>
  <pageMargins left="0.7" right="0.7" top="1.2851041666666667" bottom="0.75" header="0.3" footer="0.3"/>
  <pageSetup fitToHeight="2" fitToWidth="1" horizontalDpi="600" verticalDpi="600" orientation="portrait" paperSize="9" scale="73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N313"/>
  <sheetViews>
    <sheetView tabSelected="1" view="pageBreakPreview" zoomScaleSheetLayoutView="100" zoomScalePageLayoutView="0" workbookViewId="0" topLeftCell="D304">
      <selection activeCell="I318" sqref="I318"/>
    </sheetView>
  </sheetViews>
  <sheetFormatPr defaultColWidth="9.140625" defaultRowHeight="15"/>
  <cols>
    <col min="1" max="3" width="0" style="0" hidden="1" customWidth="1"/>
    <col min="4" max="4" width="5.28125" style="29" customWidth="1"/>
    <col min="5" max="5" width="12.28125" style="9" bestFit="1" customWidth="1"/>
    <col min="6" max="6" width="12.28125" style="9" customWidth="1"/>
    <col min="7" max="7" width="19.57421875" style="9" customWidth="1"/>
    <col min="8" max="8" width="10.7109375" style="9" customWidth="1"/>
    <col min="9" max="9" width="43.140625" style="10" customWidth="1"/>
    <col min="10" max="10" width="10.7109375" style="9" customWidth="1"/>
    <col min="11" max="11" width="10.7109375" style="11" customWidth="1"/>
    <col min="12" max="12" width="10.7109375" style="12" customWidth="1"/>
    <col min="13" max="13" width="16.8515625" style="12" customWidth="1"/>
    <col min="14" max="14" width="14.8515625" style="0" customWidth="1"/>
  </cols>
  <sheetData>
    <row r="2" spans="4:13" ht="27.75" customHeight="1">
      <c r="D2" s="106" t="s">
        <v>290</v>
      </c>
      <c r="E2" s="106"/>
      <c r="F2" s="106"/>
      <c r="G2" s="106"/>
      <c r="H2" s="106"/>
      <c r="I2" s="106"/>
      <c r="J2" s="106"/>
      <c r="K2" s="106"/>
      <c r="L2" s="106"/>
      <c r="M2" s="106"/>
    </row>
    <row r="3" spans="4:14" s="1" customFormat="1" ht="18.75" customHeight="1">
      <c r="D3" s="104" t="s">
        <v>730</v>
      </c>
      <c r="E3" s="104"/>
      <c r="F3" s="105"/>
      <c r="G3" s="60"/>
      <c r="H3" s="60"/>
      <c r="I3" s="60"/>
      <c r="J3" s="60"/>
      <c r="K3" s="61"/>
      <c r="L3" s="103" t="s">
        <v>729</v>
      </c>
      <c r="M3" s="103"/>
      <c r="N3" s="99"/>
    </row>
    <row r="4" spans="4:13" s="6" customFormat="1" ht="48">
      <c r="D4" s="27" t="s">
        <v>291</v>
      </c>
      <c r="E4" s="2" t="s">
        <v>292</v>
      </c>
      <c r="F4" s="2" t="s">
        <v>293</v>
      </c>
      <c r="G4" s="2" t="s">
        <v>102</v>
      </c>
      <c r="H4" s="2" t="s">
        <v>34</v>
      </c>
      <c r="I4" s="2" t="s">
        <v>294</v>
      </c>
      <c r="J4" s="2" t="s">
        <v>295</v>
      </c>
      <c r="K4" s="4" t="s">
        <v>296</v>
      </c>
      <c r="L4" s="5" t="s">
        <v>297</v>
      </c>
      <c r="M4" s="5" t="s">
        <v>298</v>
      </c>
    </row>
    <row r="5" spans="4:13" ht="15">
      <c r="D5" s="68">
        <v>1</v>
      </c>
      <c r="E5" s="68">
        <v>1</v>
      </c>
      <c r="F5" s="68"/>
      <c r="G5" s="68"/>
      <c r="H5" s="68" t="s">
        <v>689</v>
      </c>
      <c r="I5" s="69" t="s">
        <v>299</v>
      </c>
      <c r="J5" s="68"/>
      <c r="K5" s="70"/>
      <c r="L5" s="71"/>
      <c r="M5" s="71"/>
    </row>
    <row r="6" spans="4:13" ht="36">
      <c r="D6" s="28">
        <f>D5+1</f>
        <v>2</v>
      </c>
      <c r="E6" s="7"/>
      <c r="F6" s="7">
        <v>1</v>
      </c>
      <c r="G6" s="7" t="s">
        <v>103</v>
      </c>
      <c r="H6" s="7" t="s">
        <v>300</v>
      </c>
      <c r="I6" s="21" t="s">
        <v>308</v>
      </c>
      <c r="J6" s="22" t="s">
        <v>309</v>
      </c>
      <c r="K6" s="23">
        <v>1.3</v>
      </c>
      <c r="L6" s="8"/>
      <c r="M6" s="8"/>
    </row>
    <row r="7" spans="4:13" ht="22.5">
      <c r="D7" s="28"/>
      <c r="E7" s="7"/>
      <c r="F7" s="7"/>
      <c r="G7" s="7"/>
      <c r="H7" s="7"/>
      <c r="I7" s="21" t="s">
        <v>261</v>
      </c>
      <c r="J7" s="22" t="s">
        <v>429</v>
      </c>
      <c r="K7" s="23">
        <v>1</v>
      </c>
      <c r="L7" s="8"/>
      <c r="M7" s="8"/>
    </row>
    <row r="8" spans="4:13" ht="36">
      <c r="D8" s="28">
        <f>D6+1</f>
        <v>3</v>
      </c>
      <c r="E8" s="7"/>
      <c r="F8" s="7">
        <v>2</v>
      </c>
      <c r="G8" s="44" t="s">
        <v>57</v>
      </c>
      <c r="H8" s="7" t="s">
        <v>302</v>
      </c>
      <c r="I8" s="21" t="s">
        <v>310</v>
      </c>
      <c r="J8" s="22" t="s">
        <v>303</v>
      </c>
      <c r="K8" s="23">
        <v>120</v>
      </c>
      <c r="L8" s="8"/>
      <c r="M8" s="8"/>
    </row>
    <row r="9" spans="4:13" ht="36">
      <c r="D9" s="28">
        <f aca="true" t="shared" si="0" ref="D9:D71">D8+1</f>
        <v>4</v>
      </c>
      <c r="E9" s="7"/>
      <c r="F9" s="7">
        <v>3</v>
      </c>
      <c r="G9" s="44" t="s">
        <v>57</v>
      </c>
      <c r="H9" s="7" t="s">
        <v>304</v>
      </c>
      <c r="I9" s="21" t="s">
        <v>311</v>
      </c>
      <c r="J9" s="22" t="s">
        <v>303</v>
      </c>
      <c r="K9" s="23">
        <v>120</v>
      </c>
      <c r="L9" s="8"/>
      <c r="M9" s="8"/>
    </row>
    <row r="10" spans="4:14" ht="48">
      <c r="D10" s="28">
        <f t="shared" si="0"/>
        <v>5</v>
      </c>
      <c r="E10" s="7"/>
      <c r="F10" s="7">
        <v>4</v>
      </c>
      <c r="G10" s="7" t="s">
        <v>107</v>
      </c>
      <c r="H10" s="7" t="s">
        <v>306</v>
      </c>
      <c r="I10" s="24" t="s">
        <v>312</v>
      </c>
      <c r="J10" s="22" t="s">
        <v>305</v>
      </c>
      <c r="K10" s="23">
        <v>6826</v>
      </c>
      <c r="L10" s="56"/>
      <c r="M10" s="8"/>
      <c r="N10" s="54"/>
    </row>
    <row r="11" spans="4:13" ht="15">
      <c r="D11" s="28">
        <f t="shared" si="0"/>
        <v>6</v>
      </c>
      <c r="E11" s="7"/>
      <c r="F11" s="7"/>
      <c r="G11" s="7"/>
      <c r="H11" s="2" t="s">
        <v>692</v>
      </c>
      <c r="I11" s="48" t="s">
        <v>668</v>
      </c>
      <c r="J11" s="22"/>
      <c r="K11" s="23"/>
      <c r="L11" s="8"/>
      <c r="M11" s="8"/>
    </row>
    <row r="12" spans="4:13" ht="33.75">
      <c r="D12" s="28">
        <f t="shared" si="0"/>
        <v>7</v>
      </c>
      <c r="E12" s="28">
        <v>1</v>
      </c>
      <c r="F12" s="28">
        <v>5</v>
      </c>
      <c r="G12" s="28" t="s">
        <v>58</v>
      </c>
      <c r="H12" s="28" t="s">
        <v>698</v>
      </c>
      <c r="I12" s="37" t="s">
        <v>313</v>
      </c>
      <c r="J12" s="38" t="s">
        <v>303</v>
      </c>
      <c r="K12" s="39">
        <v>21</v>
      </c>
      <c r="L12" s="30"/>
      <c r="M12" s="8"/>
    </row>
    <row r="13" spans="4:13" ht="33.75">
      <c r="D13" s="28">
        <f t="shared" si="0"/>
        <v>8</v>
      </c>
      <c r="E13" s="28">
        <v>2</v>
      </c>
      <c r="F13" s="28">
        <v>6</v>
      </c>
      <c r="G13" s="28" t="s">
        <v>58</v>
      </c>
      <c r="H13" s="28" t="s">
        <v>699</v>
      </c>
      <c r="I13" s="37" t="s">
        <v>314</v>
      </c>
      <c r="J13" s="38" t="s">
        <v>303</v>
      </c>
      <c r="K13" s="39">
        <v>33</v>
      </c>
      <c r="L13" s="30"/>
      <c r="M13" s="8"/>
    </row>
    <row r="14" spans="4:13" ht="33.75">
      <c r="D14" s="28">
        <f t="shared" si="0"/>
        <v>9</v>
      </c>
      <c r="E14" s="7"/>
      <c r="F14" s="7">
        <v>7</v>
      </c>
      <c r="G14" s="7" t="s">
        <v>58</v>
      </c>
      <c r="H14" s="28" t="s">
        <v>700</v>
      </c>
      <c r="I14" s="40" t="s">
        <v>315</v>
      </c>
      <c r="J14" s="41" t="s">
        <v>303</v>
      </c>
      <c r="K14" s="42">
        <v>14</v>
      </c>
      <c r="L14" s="8"/>
      <c r="M14" s="8"/>
    </row>
    <row r="15" spans="4:13" ht="33.75">
      <c r="D15" s="28">
        <f t="shared" si="0"/>
        <v>10</v>
      </c>
      <c r="E15" s="7"/>
      <c r="F15" s="7">
        <v>8</v>
      </c>
      <c r="G15" s="7" t="s">
        <v>58</v>
      </c>
      <c r="H15" s="28" t="s">
        <v>701</v>
      </c>
      <c r="I15" s="40" t="s">
        <v>316</v>
      </c>
      <c r="J15" s="41" t="s">
        <v>303</v>
      </c>
      <c r="K15" s="42">
        <v>4</v>
      </c>
      <c r="L15" s="8"/>
      <c r="M15" s="8"/>
    </row>
    <row r="16" spans="4:13" ht="33.75">
      <c r="D16" s="28">
        <f t="shared" si="0"/>
        <v>11</v>
      </c>
      <c r="E16" s="7"/>
      <c r="F16" s="7">
        <v>9</v>
      </c>
      <c r="G16" s="7" t="s">
        <v>58</v>
      </c>
      <c r="H16" s="28" t="s">
        <v>638</v>
      </c>
      <c r="I16" s="40" t="s">
        <v>317</v>
      </c>
      <c r="J16" s="41" t="s">
        <v>303</v>
      </c>
      <c r="K16" s="42">
        <v>4</v>
      </c>
      <c r="L16" s="8"/>
      <c r="M16" s="8"/>
    </row>
    <row r="17" spans="4:13" ht="33.75">
      <c r="D17" s="28">
        <f t="shared" si="0"/>
        <v>12</v>
      </c>
      <c r="E17" s="7"/>
      <c r="F17" s="7">
        <v>10</v>
      </c>
      <c r="G17" s="7" t="s">
        <v>58</v>
      </c>
      <c r="H17" s="28" t="s">
        <v>639</v>
      </c>
      <c r="I17" s="40" t="s">
        <v>318</v>
      </c>
      <c r="J17" s="41" t="s">
        <v>303</v>
      </c>
      <c r="K17" s="42">
        <v>1</v>
      </c>
      <c r="L17" s="8"/>
      <c r="M17" s="8"/>
    </row>
    <row r="18" spans="4:13" ht="24">
      <c r="D18" s="28">
        <f t="shared" si="0"/>
        <v>13</v>
      </c>
      <c r="E18" s="7"/>
      <c r="F18" s="7">
        <v>11</v>
      </c>
      <c r="G18" s="7" t="s">
        <v>59</v>
      </c>
      <c r="H18" s="28" t="s">
        <v>702</v>
      </c>
      <c r="I18" s="40" t="s">
        <v>319</v>
      </c>
      <c r="J18" s="41" t="s">
        <v>303</v>
      </c>
      <c r="K18" s="42">
        <v>28</v>
      </c>
      <c r="L18" s="8"/>
      <c r="M18" s="8"/>
    </row>
    <row r="19" spans="4:13" ht="24">
      <c r="D19" s="28">
        <f t="shared" si="0"/>
        <v>14</v>
      </c>
      <c r="E19" s="7"/>
      <c r="F19" s="7">
        <v>12</v>
      </c>
      <c r="G19" s="7" t="s">
        <v>58</v>
      </c>
      <c r="H19" s="28" t="s">
        <v>703</v>
      </c>
      <c r="I19" s="40" t="s">
        <v>320</v>
      </c>
      <c r="J19" s="41" t="s">
        <v>305</v>
      </c>
      <c r="K19" s="42">
        <v>1312</v>
      </c>
      <c r="L19" s="8"/>
      <c r="M19" s="8"/>
    </row>
    <row r="20" spans="4:13" ht="24">
      <c r="D20" s="28">
        <f t="shared" si="0"/>
        <v>15</v>
      </c>
      <c r="E20" s="7"/>
      <c r="F20" s="7">
        <v>13</v>
      </c>
      <c r="G20" s="7" t="s">
        <v>104</v>
      </c>
      <c r="H20" s="28" t="s">
        <v>641</v>
      </c>
      <c r="I20" s="40" t="s">
        <v>321</v>
      </c>
      <c r="J20" s="41" t="s">
        <v>322</v>
      </c>
      <c r="K20" s="42">
        <v>42</v>
      </c>
      <c r="L20" s="8"/>
      <c r="M20" s="8"/>
    </row>
    <row r="21" spans="4:13" s="9" customFormat="1" ht="24">
      <c r="D21" s="28">
        <f t="shared" si="0"/>
        <v>16</v>
      </c>
      <c r="E21" s="7"/>
      <c r="F21" s="7">
        <v>14</v>
      </c>
      <c r="G21" s="7" t="s">
        <v>105</v>
      </c>
      <c r="H21" s="28" t="s">
        <v>704</v>
      </c>
      <c r="I21" s="40" t="s">
        <v>323</v>
      </c>
      <c r="J21" s="41" t="s">
        <v>322</v>
      </c>
      <c r="K21" s="42">
        <v>33</v>
      </c>
      <c r="L21" s="8"/>
      <c r="M21" s="8"/>
    </row>
    <row r="22" spans="4:14" s="9" customFormat="1" ht="12">
      <c r="D22" s="28">
        <f t="shared" si="0"/>
        <v>17</v>
      </c>
      <c r="E22" s="7">
        <v>1</v>
      </c>
      <c r="F22" s="7"/>
      <c r="G22" s="7"/>
      <c r="H22" s="7"/>
      <c r="I22" s="40" t="s">
        <v>49</v>
      </c>
      <c r="J22" s="41"/>
      <c r="K22" s="42"/>
      <c r="L22" s="8"/>
      <c r="M22" s="8"/>
      <c r="N22" s="12"/>
    </row>
    <row r="23" spans="4:13" ht="15">
      <c r="D23" s="28">
        <f t="shared" si="0"/>
        <v>18</v>
      </c>
      <c r="E23" s="74">
        <v>2</v>
      </c>
      <c r="F23" s="74"/>
      <c r="G23" s="74"/>
      <c r="H23" s="68" t="s">
        <v>689</v>
      </c>
      <c r="I23" s="69" t="s">
        <v>339</v>
      </c>
      <c r="J23" s="74"/>
      <c r="K23" s="75"/>
      <c r="L23" s="72"/>
      <c r="M23" s="72"/>
    </row>
    <row r="24" spans="4:13" ht="36">
      <c r="D24" s="28">
        <f t="shared" si="0"/>
        <v>19</v>
      </c>
      <c r="E24" s="7"/>
      <c r="F24" s="7">
        <v>1</v>
      </c>
      <c r="G24" s="7" t="s">
        <v>106</v>
      </c>
      <c r="H24" s="7" t="s">
        <v>649</v>
      </c>
      <c r="I24" s="21" t="s">
        <v>324</v>
      </c>
      <c r="J24" s="22" t="s">
        <v>305</v>
      </c>
      <c r="K24" s="23">
        <v>5447</v>
      </c>
      <c r="L24" s="8"/>
      <c r="M24" s="8"/>
    </row>
    <row r="25" spans="4:13" ht="24">
      <c r="D25" s="28">
        <f t="shared" si="0"/>
        <v>20</v>
      </c>
      <c r="E25" s="7"/>
      <c r="F25" s="7">
        <v>2</v>
      </c>
      <c r="G25" s="7" t="s">
        <v>60</v>
      </c>
      <c r="H25" s="7" t="s">
        <v>650</v>
      </c>
      <c r="I25" s="21" t="s">
        <v>325</v>
      </c>
      <c r="J25" s="22" t="s">
        <v>305</v>
      </c>
      <c r="K25" s="23">
        <v>878</v>
      </c>
      <c r="L25" s="8"/>
      <c r="M25" s="8"/>
    </row>
    <row r="26" spans="4:13" ht="45">
      <c r="D26" s="28">
        <f t="shared" si="0"/>
        <v>21</v>
      </c>
      <c r="E26" s="7"/>
      <c r="F26" s="7">
        <v>3</v>
      </c>
      <c r="G26" s="7" t="s">
        <v>108</v>
      </c>
      <c r="H26" s="7" t="s">
        <v>651</v>
      </c>
      <c r="I26" s="21" t="s">
        <v>326</v>
      </c>
      <c r="J26" s="22" t="s">
        <v>305</v>
      </c>
      <c r="K26" s="23">
        <v>5447</v>
      </c>
      <c r="L26" s="8"/>
      <c r="M26" s="8"/>
    </row>
    <row r="27" spans="4:13" ht="45">
      <c r="D27" s="28">
        <f t="shared" si="0"/>
        <v>22</v>
      </c>
      <c r="E27" s="7"/>
      <c r="F27" s="7">
        <v>4</v>
      </c>
      <c r="G27" s="7" t="s">
        <v>109</v>
      </c>
      <c r="H27" s="7" t="s">
        <v>652</v>
      </c>
      <c r="I27" s="21" t="s">
        <v>327</v>
      </c>
      <c r="J27" s="22" t="s">
        <v>305</v>
      </c>
      <c r="K27" s="23">
        <v>28.5</v>
      </c>
      <c r="L27" s="8"/>
      <c r="M27" s="8"/>
    </row>
    <row r="28" spans="4:13" ht="33.75">
      <c r="D28" s="28">
        <f t="shared" si="0"/>
        <v>23</v>
      </c>
      <c r="E28" s="7"/>
      <c r="F28" s="7">
        <v>5</v>
      </c>
      <c r="G28" s="7" t="s">
        <v>60</v>
      </c>
      <c r="H28" s="7" t="s">
        <v>653</v>
      </c>
      <c r="I28" s="21" t="s">
        <v>328</v>
      </c>
      <c r="J28" s="22" t="s">
        <v>305</v>
      </c>
      <c r="K28" s="23">
        <v>453</v>
      </c>
      <c r="L28" s="8"/>
      <c r="M28" s="8"/>
    </row>
    <row r="29" spans="4:13" ht="33.75">
      <c r="D29" s="28">
        <f t="shared" si="0"/>
        <v>24</v>
      </c>
      <c r="E29" s="7"/>
      <c r="F29" s="7">
        <v>6</v>
      </c>
      <c r="G29" s="7" t="s">
        <v>60</v>
      </c>
      <c r="H29" s="7" t="s">
        <v>654</v>
      </c>
      <c r="I29" s="21" t="s">
        <v>329</v>
      </c>
      <c r="J29" s="22" t="s">
        <v>305</v>
      </c>
      <c r="K29" s="23">
        <v>26</v>
      </c>
      <c r="L29" s="8"/>
      <c r="M29" s="8"/>
    </row>
    <row r="30" spans="4:13" ht="33.75">
      <c r="D30" s="28">
        <f t="shared" si="0"/>
        <v>25</v>
      </c>
      <c r="E30" s="7"/>
      <c r="F30" s="7">
        <v>7</v>
      </c>
      <c r="G30" s="7" t="s">
        <v>60</v>
      </c>
      <c r="H30" s="7" t="s">
        <v>642</v>
      </c>
      <c r="I30" s="21" t="s">
        <v>330</v>
      </c>
      <c r="J30" s="22" t="s">
        <v>305</v>
      </c>
      <c r="K30" s="23">
        <v>56</v>
      </c>
      <c r="L30" s="8"/>
      <c r="M30" s="8"/>
    </row>
    <row r="31" spans="4:13" ht="45">
      <c r="D31" s="28">
        <f t="shared" si="0"/>
        <v>26</v>
      </c>
      <c r="E31" s="7"/>
      <c r="F31" s="7">
        <v>8</v>
      </c>
      <c r="G31" s="44" t="s">
        <v>60</v>
      </c>
      <c r="H31" s="7" t="s">
        <v>643</v>
      </c>
      <c r="I31" s="21" t="s">
        <v>331</v>
      </c>
      <c r="J31" s="22" t="s">
        <v>305</v>
      </c>
      <c r="K31" s="23">
        <v>20</v>
      </c>
      <c r="L31" s="8"/>
      <c r="M31" s="8"/>
    </row>
    <row r="32" spans="4:13" ht="72">
      <c r="D32" s="28">
        <f t="shared" si="0"/>
        <v>27</v>
      </c>
      <c r="E32" s="7"/>
      <c r="F32" s="7">
        <v>9</v>
      </c>
      <c r="G32" s="7" t="s">
        <v>110</v>
      </c>
      <c r="H32" s="7" t="s">
        <v>655</v>
      </c>
      <c r="I32" s="21" t="s">
        <v>332</v>
      </c>
      <c r="J32" s="22" t="s">
        <v>301</v>
      </c>
      <c r="K32" s="23">
        <v>470</v>
      </c>
      <c r="L32" s="8"/>
      <c r="M32" s="8"/>
    </row>
    <row r="33" spans="4:13" ht="72">
      <c r="D33" s="28">
        <f t="shared" si="0"/>
        <v>28</v>
      </c>
      <c r="E33" s="7"/>
      <c r="F33" s="7">
        <v>10</v>
      </c>
      <c r="G33" s="7" t="s">
        <v>111</v>
      </c>
      <c r="H33" s="7" t="s">
        <v>656</v>
      </c>
      <c r="I33" s="21" t="s">
        <v>333</v>
      </c>
      <c r="J33" s="22" t="s">
        <v>301</v>
      </c>
      <c r="K33" s="23">
        <v>206</v>
      </c>
      <c r="L33" s="8"/>
      <c r="M33" s="8"/>
    </row>
    <row r="34" spans="4:13" ht="33.75">
      <c r="D34" s="28">
        <f t="shared" si="0"/>
        <v>29</v>
      </c>
      <c r="E34" s="7"/>
      <c r="F34" s="7">
        <v>11</v>
      </c>
      <c r="G34" s="44" t="s">
        <v>60</v>
      </c>
      <c r="H34" s="7" t="s">
        <v>657</v>
      </c>
      <c r="I34" s="21" t="s">
        <v>334</v>
      </c>
      <c r="J34" s="22" t="s">
        <v>301</v>
      </c>
      <c r="K34" s="23">
        <v>106</v>
      </c>
      <c r="L34" s="8"/>
      <c r="M34" s="8"/>
    </row>
    <row r="35" spans="4:13" ht="33.75">
      <c r="D35" s="28">
        <f t="shared" si="0"/>
        <v>30</v>
      </c>
      <c r="E35" s="7"/>
      <c r="F35" s="7">
        <v>12</v>
      </c>
      <c r="G35" s="7" t="s">
        <v>60</v>
      </c>
      <c r="H35" s="7" t="s">
        <v>658</v>
      </c>
      <c r="I35" s="21" t="s">
        <v>335</v>
      </c>
      <c r="J35" s="22" t="s">
        <v>301</v>
      </c>
      <c r="K35" s="23">
        <v>11</v>
      </c>
      <c r="L35" s="8"/>
      <c r="M35" s="8"/>
    </row>
    <row r="36" spans="4:13" ht="24">
      <c r="D36" s="28">
        <f t="shared" si="0"/>
        <v>31</v>
      </c>
      <c r="E36" s="7"/>
      <c r="F36" s="7">
        <v>13</v>
      </c>
      <c r="G36" s="7" t="s">
        <v>112</v>
      </c>
      <c r="H36" s="7" t="s">
        <v>659</v>
      </c>
      <c r="I36" s="21" t="s">
        <v>336</v>
      </c>
      <c r="J36" s="22" t="s">
        <v>322</v>
      </c>
      <c r="K36" s="23">
        <v>23</v>
      </c>
      <c r="L36" s="8"/>
      <c r="M36" s="8"/>
    </row>
    <row r="37" spans="4:13" ht="24">
      <c r="D37" s="28">
        <f t="shared" si="0"/>
        <v>32</v>
      </c>
      <c r="E37" s="7"/>
      <c r="F37" s="7">
        <v>14</v>
      </c>
      <c r="G37" s="7" t="s">
        <v>113</v>
      </c>
      <c r="H37" s="7" t="s">
        <v>660</v>
      </c>
      <c r="I37" s="21" t="s">
        <v>337</v>
      </c>
      <c r="J37" s="22" t="s">
        <v>322</v>
      </c>
      <c r="K37" s="23">
        <v>26</v>
      </c>
      <c r="L37" s="8"/>
      <c r="M37" s="8"/>
    </row>
    <row r="38" spans="4:14" ht="33.75">
      <c r="D38" s="28">
        <f t="shared" si="0"/>
        <v>33</v>
      </c>
      <c r="E38" s="7"/>
      <c r="F38" s="7">
        <v>15</v>
      </c>
      <c r="G38" s="7" t="s">
        <v>60</v>
      </c>
      <c r="H38" s="7" t="s">
        <v>646</v>
      </c>
      <c r="I38" s="21" t="s">
        <v>338</v>
      </c>
      <c r="J38" s="22" t="s">
        <v>301</v>
      </c>
      <c r="K38" s="23">
        <v>27</v>
      </c>
      <c r="L38" s="8"/>
      <c r="M38" s="8"/>
      <c r="N38" s="54"/>
    </row>
    <row r="39" spans="4:13" ht="15">
      <c r="D39" s="28">
        <f t="shared" si="0"/>
        <v>34</v>
      </c>
      <c r="E39" s="7"/>
      <c r="F39" s="7"/>
      <c r="G39" s="7"/>
      <c r="H39" s="2" t="s">
        <v>691</v>
      </c>
      <c r="I39" s="34" t="s">
        <v>340</v>
      </c>
      <c r="J39" s="7"/>
      <c r="K39" s="43"/>
      <c r="L39" s="8"/>
      <c r="M39" s="8"/>
    </row>
    <row r="40" spans="4:13" ht="24">
      <c r="D40" s="28">
        <f t="shared" si="0"/>
        <v>35</v>
      </c>
      <c r="E40" s="7"/>
      <c r="F40" s="7">
        <v>16</v>
      </c>
      <c r="G40" s="44" t="s">
        <v>637</v>
      </c>
      <c r="H40" s="7" t="s">
        <v>708</v>
      </c>
      <c r="I40" s="13" t="s">
        <v>341</v>
      </c>
      <c r="J40" s="14" t="s">
        <v>305</v>
      </c>
      <c r="K40" s="15">
        <v>1500</v>
      </c>
      <c r="L40" s="8"/>
      <c r="M40" s="8"/>
    </row>
    <row r="41" spans="4:13" ht="24">
      <c r="D41" s="28">
        <f t="shared" si="0"/>
        <v>36</v>
      </c>
      <c r="E41" s="7"/>
      <c r="F41" s="7">
        <v>17</v>
      </c>
      <c r="G41" s="44" t="s">
        <v>637</v>
      </c>
      <c r="H41" s="7" t="s">
        <v>709</v>
      </c>
      <c r="I41" s="13" t="s">
        <v>342</v>
      </c>
      <c r="J41" s="14" t="s">
        <v>305</v>
      </c>
      <c r="K41" s="15">
        <v>1410</v>
      </c>
      <c r="L41" s="8"/>
      <c r="M41" s="8"/>
    </row>
    <row r="42" spans="4:13" ht="24">
      <c r="D42" s="28">
        <f t="shared" si="0"/>
        <v>37</v>
      </c>
      <c r="E42" s="7"/>
      <c r="F42" s="7">
        <v>18</v>
      </c>
      <c r="G42" s="44" t="s">
        <v>637</v>
      </c>
      <c r="H42" s="7" t="s">
        <v>710</v>
      </c>
      <c r="I42" s="13" t="s">
        <v>343</v>
      </c>
      <c r="J42" s="14" t="s">
        <v>305</v>
      </c>
      <c r="K42" s="15">
        <v>1410</v>
      </c>
      <c r="L42" s="8"/>
      <c r="M42" s="8"/>
    </row>
    <row r="43" spans="4:13" ht="24">
      <c r="D43" s="28">
        <f t="shared" si="0"/>
        <v>38</v>
      </c>
      <c r="E43" s="7"/>
      <c r="F43" s="7">
        <v>19</v>
      </c>
      <c r="G43" s="44" t="s">
        <v>637</v>
      </c>
      <c r="H43" s="7" t="s">
        <v>711</v>
      </c>
      <c r="I43" s="13" t="s">
        <v>344</v>
      </c>
      <c r="J43" s="14" t="s">
        <v>305</v>
      </c>
      <c r="K43" s="15">
        <v>1410</v>
      </c>
      <c r="L43" s="8"/>
      <c r="M43" s="8"/>
    </row>
    <row r="44" spans="4:14" ht="24">
      <c r="D44" s="28">
        <f t="shared" si="0"/>
        <v>39</v>
      </c>
      <c r="E44" s="7"/>
      <c r="F44" s="7">
        <v>20</v>
      </c>
      <c r="G44" s="44" t="s">
        <v>637</v>
      </c>
      <c r="H44" s="7" t="s">
        <v>712</v>
      </c>
      <c r="I44" s="13" t="s">
        <v>345</v>
      </c>
      <c r="J44" s="14" t="s">
        <v>305</v>
      </c>
      <c r="K44" s="15">
        <v>1410</v>
      </c>
      <c r="L44" s="8"/>
      <c r="M44" s="8"/>
      <c r="N44" s="53"/>
    </row>
    <row r="45" spans="4:13" ht="15">
      <c r="D45" s="28">
        <f t="shared" si="0"/>
        <v>40</v>
      </c>
      <c r="E45" s="7"/>
      <c r="F45" s="7"/>
      <c r="G45" s="7"/>
      <c r="H45" s="7"/>
      <c r="I45" s="16" t="s">
        <v>346</v>
      </c>
      <c r="J45" s="17"/>
      <c r="K45" s="18"/>
      <c r="L45" s="8"/>
      <c r="M45" s="8"/>
    </row>
    <row r="46" spans="4:14" ht="36">
      <c r="D46" s="28">
        <f t="shared" si="0"/>
        <v>41</v>
      </c>
      <c r="E46" s="7"/>
      <c r="F46" s="7">
        <v>21</v>
      </c>
      <c r="G46" s="7" t="s">
        <v>61</v>
      </c>
      <c r="H46" s="7" t="s">
        <v>713</v>
      </c>
      <c r="I46" s="13" t="s">
        <v>347</v>
      </c>
      <c r="J46" s="14" t="s">
        <v>301</v>
      </c>
      <c r="K46" s="15">
        <v>31</v>
      </c>
      <c r="L46" s="8"/>
      <c r="M46" s="8"/>
      <c r="N46" s="53"/>
    </row>
    <row r="47" spans="4:13" ht="36">
      <c r="D47" s="28">
        <f t="shared" si="0"/>
        <v>42</v>
      </c>
      <c r="E47" s="7"/>
      <c r="F47" s="7">
        <v>22</v>
      </c>
      <c r="G47" s="7" t="s">
        <v>62</v>
      </c>
      <c r="H47" s="7" t="s">
        <v>714</v>
      </c>
      <c r="I47" s="13" t="s">
        <v>348</v>
      </c>
      <c r="J47" s="14" t="s">
        <v>301</v>
      </c>
      <c r="K47" s="15">
        <v>35</v>
      </c>
      <c r="L47" s="8"/>
      <c r="M47" s="8"/>
    </row>
    <row r="48" spans="4:13" ht="36">
      <c r="D48" s="28">
        <f t="shared" si="0"/>
        <v>43</v>
      </c>
      <c r="E48" s="7"/>
      <c r="F48" s="7">
        <v>23</v>
      </c>
      <c r="G48" s="7" t="s">
        <v>63</v>
      </c>
      <c r="H48" s="7" t="s">
        <v>715</v>
      </c>
      <c r="I48" s="13" t="s">
        <v>349</v>
      </c>
      <c r="J48" s="14" t="s">
        <v>350</v>
      </c>
      <c r="K48" s="15">
        <v>11.6</v>
      </c>
      <c r="L48" s="8"/>
      <c r="M48" s="8"/>
    </row>
    <row r="49" spans="4:13" ht="36">
      <c r="D49" s="28">
        <f t="shared" si="0"/>
        <v>44</v>
      </c>
      <c r="E49" s="7"/>
      <c r="F49" s="7">
        <v>24</v>
      </c>
      <c r="G49" s="7" t="s">
        <v>64</v>
      </c>
      <c r="H49" s="7" t="s">
        <v>716</v>
      </c>
      <c r="I49" s="13" t="s">
        <v>351</v>
      </c>
      <c r="J49" s="14" t="s">
        <v>305</v>
      </c>
      <c r="K49" s="15">
        <v>351.3</v>
      </c>
      <c r="L49" s="8"/>
      <c r="M49" s="8"/>
    </row>
    <row r="50" spans="4:13" ht="36">
      <c r="D50" s="28">
        <f t="shared" si="0"/>
        <v>45</v>
      </c>
      <c r="E50" s="7"/>
      <c r="F50" s="7">
        <v>25</v>
      </c>
      <c r="G50" s="7" t="s">
        <v>65</v>
      </c>
      <c r="H50" s="7" t="s">
        <v>717</v>
      </c>
      <c r="I50" s="13" t="s">
        <v>352</v>
      </c>
      <c r="J50" s="14" t="s">
        <v>305</v>
      </c>
      <c r="K50" s="15">
        <v>213.5</v>
      </c>
      <c r="L50" s="8"/>
      <c r="M50" s="8"/>
    </row>
    <row r="51" spans="4:13" ht="36">
      <c r="D51" s="28">
        <f t="shared" si="0"/>
        <v>46</v>
      </c>
      <c r="E51" s="7"/>
      <c r="F51" s="7">
        <v>26</v>
      </c>
      <c r="G51" s="7" t="s">
        <v>66</v>
      </c>
      <c r="H51" s="7" t="s">
        <v>718</v>
      </c>
      <c r="I51" s="13" t="s">
        <v>353</v>
      </c>
      <c r="J51" s="14" t="s">
        <v>305</v>
      </c>
      <c r="K51" s="15">
        <v>351.3</v>
      </c>
      <c r="L51" s="8"/>
      <c r="M51" s="8"/>
    </row>
    <row r="52" spans="4:13" ht="36">
      <c r="D52" s="28">
        <f t="shared" si="0"/>
        <v>47</v>
      </c>
      <c r="E52" s="7"/>
      <c r="F52" s="7">
        <v>27</v>
      </c>
      <c r="G52" s="7" t="s">
        <v>67</v>
      </c>
      <c r="H52" s="7" t="s">
        <v>719</v>
      </c>
      <c r="I52" s="13" t="s">
        <v>354</v>
      </c>
      <c r="J52" s="14" t="s">
        <v>305</v>
      </c>
      <c r="K52" s="15">
        <v>351.3</v>
      </c>
      <c r="L52" s="8"/>
      <c r="M52" s="8"/>
    </row>
    <row r="53" spans="4:13" ht="36">
      <c r="D53" s="28">
        <f t="shared" si="0"/>
        <v>48</v>
      </c>
      <c r="E53" s="7"/>
      <c r="F53" s="7">
        <v>28</v>
      </c>
      <c r="G53" s="7" t="s">
        <v>68</v>
      </c>
      <c r="H53" s="7" t="s">
        <v>720</v>
      </c>
      <c r="I53" s="13" t="s">
        <v>355</v>
      </c>
      <c r="J53" s="14" t="s">
        <v>305</v>
      </c>
      <c r="K53" s="15">
        <v>213.5</v>
      </c>
      <c r="L53" s="8"/>
      <c r="M53" s="8"/>
    </row>
    <row r="54" spans="4:13" ht="15">
      <c r="D54" s="28">
        <f t="shared" si="0"/>
        <v>49</v>
      </c>
      <c r="E54" s="7"/>
      <c r="F54" s="7"/>
      <c r="G54" s="7"/>
      <c r="H54" s="7"/>
      <c r="I54" s="16" t="s">
        <v>356</v>
      </c>
      <c r="J54" s="19"/>
      <c r="K54" s="20"/>
      <c r="L54" s="8"/>
      <c r="M54" s="8"/>
    </row>
    <row r="55" spans="4:14" ht="36">
      <c r="D55" s="28">
        <f t="shared" si="0"/>
        <v>50</v>
      </c>
      <c r="E55" s="7"/>
      <c r="F55" s="7">
        <v>29</v>
      </c>
      <c r="G55" s="7" t="s">
        <v>63</v>
      </c>
      <c r="H55" s="7" t="s">
        <v>721</v>
      </c>
      <c r="I55" s="13" t="s">
        <v>357</v>
      </c>
      <c r="J55" s="14" t="s">
        <v>350</v>
      </c>
      <c r="K55" s="15">
        <v>178</v>
      </c>
      <c r="L55" s="8"/>
      <c r="M55" s="8"/>
      <c r="N55" s="53"/>
    </row>
    <row r="56" spans="4:13" ht="36">
      <c r="D56" s="28">
        <f t="shared" si="0"/>
        <v>51</v>
      </c>
      <c r="E56" s="7"/>
      <c r="F56" s="7">
        <v>30</v>
      </c>
      <c r="G56" s="7" t="s">
        <v>69</v>
      </c>
      <c r="H56" s="7" t="s">
        <v>722</v>
      </c>
      <c r="I56" s="13" t="s">
        <v>358</v>
      </c>
      <c r="J56" s="14" t="s">
        <v>305</v>
      </c>
      <c r="K56" s="15">
        <v>136.9</v>
      </c>
      <c r="L56" s="8"/>
      <c r="M56" s="8"/>
    </row>
    <row r="57" spans="4:13" ht="36">
      <c r="D57" s="28">
        <f t="shared" si="0"/>
        <v>52</v>
      </c>
      <c r="E57" s="7"/>
      <c r="F57" s="7">
        <v>31</v>
      </c>
      <c r="G57" s="7" t="s">
        <v>70</v>
      </c>
      <c r="H57" s="7" t="s">
        <v>723</v>
      </c>
      <c r="I57" s="13" t="s">
        <v>359</v>
      </c>
      <c r="J57" s="14" t="s">
        <v>305</v>
      </c>
      <c r="K57" s="15">
        <v>334.4</v>
      </c>
      <c r="L57" s="8"/>
      <c r="M57" s="8"/>
    </row>
    <row r="58" spans="4:13" ht="36">
      <c r="D58" s="28">
        <f t="shared" si="0"/>
        <v>53</v>
      </c>
      <c r="E58" s="7"/>
      <c r="F58" s="7">
        <v>32</v>
      </c>
      <c r="G58" s="7" t="s">
        <v>71</v>
      </c>
      <c r="H58" s="7" t="s">
        <v>724</v>
      </c>
      <c r="I58" s="13" t="s">
        <v>360</v>
      </c>
      <c r="J58" s="14" t="s">
        <v>305</v>
      </c>
      <c r="K58" s="15">
        <v>334.4</v>
      </c>
      <c r="L58" s="8"/>
      <c r="M58" s="8"/>
    </row>
    <row r="59" spans="4:13" ht="36">
      <c r="D59" s="28">
        <f t="shared" si="0"/>
        <v>54</v>
      </c>
      <c r="E59" s="7"/>
      <c r="F59" s="7">
        <v>33</v>
      </c>
      <c r="G59" s="7" t="s">
        <v>72</v>
      </c>
      <c r="H59" s="7" t="s">
        <v>725</v>
      </c>
      <c r="I59" s="13" t="s">
        <v>361</v>
      </c>
      <c r="J59" s="14" t="s">
        <v>301</v>
      </c>
      <c r="K59" s="15">
        <f>18*17.5</f>
        <v>315</v>
      </c>
      <c r="L59" s="8"/>
      <c r="M59" s="8"/>
    </row>
    <row r="60" spans="4:13" ht="36">
      <c r="D60" s="28">
        <f t="shared" si="0"/>
        <v>55</v>
      </c>
      <c r="E60" s="7"/>
      <c r="F60" s="7">
        <v>34</v>
      </c>
      <c r="G60" s="7" t="s">
        <v>73</v>
      </c>
      <c r="H60" s="7" t="s">
        <v>726</v>
      </c>
      <c r="I60" s="13" t="s">
        <v>362</v>
      </c>
      <c r="J60" s="14" t="s">
        <v>350</v>
      </c>
      <c r="K60" s="15">
        <v>0.5</v>
      </c>
      <c r="L60" s="8"/>
      <c r="M60" s="8"/>
    </row>
    <row r="61" spans="4:13" ht="15">
      <c r="D61" s="28">
        <f t="shared" si="0"/>
        <v>56</v>
      </c>
      <c r="E61" s="7"/>
      <c r="F61" s="7"/>
      <c r="G61" s="7"/>
      <c r="H61" s="7"/>
      <c r="I61" s="16" t="s">
        <v>363</v>
      </c>
      <c r="J61" s="19"/>
      <c r="K61" s="20"/>
      <c r="L61" s="8"/>
      <c r="M61" s="8"/>
    </row>
    <row r="62" spans="4:14" ht="36">
      <c r="D62" s="28">
        <f t="shared" si="0"/>
        <v>57</v>
      </c>
      <c r="E62" s="7"/>
      <c r="F62" s="7">
        <v>35</v>
      </c>
      <c r="G62" s="7" t="s">
        <v>74</v>
      </c>
      <c r="H62" s="7" t="s">
        <v>727</v>
      </c>
      <c r="I62" s="13" t="s">
        <v>357</v>
      </c>
      <c r="J62" s="14" t="s">
        <v>350</v>
      </c>
      <c r="K62" s="15">
        <v>318.3</v>
      </c>
      <c r="L62" s="8"/>
      <c r="M62" s="8"/>
      <c r="N62" s="53"/>
    </row>
    <row r="63" spans="4:13" ht="36">
      <c r="D63" s="28">
        <f t="shared" si="0"/>
        <v>58</v>
      </c>
      <c r="E63" s="7"/>
      <c r="F63" s="7">
        <v>36</v>
      </c>
      <c r="G63" s="7" t="s">
        <v>69</v>
      </c>
      <c r="H63" s="7" t="s">
        <v>728</v>
      </c>
      <c r="I63" s="13" t="s">
        <v>358</v>
      </c>
      <c r="J63" s="14" t="s">
        <v>305</v>
      </c>
      <c r="K63" s="15">
        <v>280.8</v>
      </c>
      <c r="L63" s="8"/>
      <c r="M63" s="8"/>
    </row>
    <row r="64" spans="4:13" ht="36">
      <c r="D64" s="28">
        <f t="shared" si="0"/>
        <v>59</v>
      </c>
      <c r="E64" s="7"/>
      <c r="F64" s="7">
        <v>37</v>
      </c>
      <c r="G64" s="7" t="s">
        <v>70</v>
      </c>
      <c r="H64" s="7" t="s">
        <v>0</v>
      </c>
      <c r="I64" s="13" t="s">
        <v>359</v>
      </c>
      <c r="J64" s="14" t="s">
        <v>305</v>
      </c>
      <c r="K64" s="15">
        <f>334.4+203.6</f>
        <v>538</v>
      </c>
      <c r="L64" s="8"/>
      <c r="M64" s="8"/>
    </row>
    <row r="65" spans="4:13" ht="36">
      <c r="D65" s="28">
        <f t="shared" si="0"/>
        <v>60</v>
      </c>
      <c r="E65" s="7"/>
      <c r="F65" s="7">
        <v>38</v>
      </c>
      <c r="G65" s="7" t="s">
        <v>71</v>
      </c>
      <c r="H65" s="7" t="s">
        <v>1</v>
      </c>
      <c r="I65" s="13" t="s">
        <v>360</v>
      </c>
      <c r="J65" s="14" t="s">
        <v>305</v>
      </c>
      <c r="K65" s="15">
        <v>334.4</v>
      </c>
      <c r="L65" s="8"/>
      <c r="M65" s="8"/>
    </row>
    <row r="66" spans="4:13" ht="36">
      <c r="D66" s="28">
        <f t="shared" si="0"/>
        <v>61</v>
      </c>
      <c r="E66" s="7"/>
      <c r="F66" s="7">
        <v>39</v>
      </c>
      <c r="G66" s="7" t="s">
        <v>72</v>
      </c>
      <c r="H66" s="7" t="s">
        <v>2</v>
      </c>
      <c r="I66" s="13" t="s">
        <v>361</v>
      </c>
      <c r="J66" s="14" t="s">
        <v>301</v>
      </c>
      <c r="K66" s="15">
        <f>18*17.5</f>
        <v>315</v>
      </c>
      <c r="L66" s="8"/>
      <c r="M66" s="8"/>
    </row>
    <row r="67" spans="4:13" ht="36">
      <c r="D67" s="28">
        <f t="shared" si="0"/>
        <v>62</v>
      </c>
      <c r="E67" s="7"/>
      <c r="F67" s="7">
        <v>40</v>
      </c>
      <c r="G67" s="7" t="s">
        <v>75</v>
      </c>
      <c r="H67" s="7" t="s">
        <v>3</v>
      </c>
      <c r="I67" s="13" t="s">
        <v>364</v>
      </c>
      <c r="J67" s="14" t="s">
        <v>350</v>
      </c>
      <c r="K67" s="15">
        <v>203.6</v>
      </c>
      <c r="L67" s="8"/>
      <c r="M67" s="8"/>
    </row>
    <row r="68" spans="4:13" ht="36">
      <c r="D68" s="28">
        <f t="shared" si="0"/>
        <v>63</v>
      </c>
      <c r="E68" s="7"/>
      <c r="F68" s="7">
        <v>41</v>
      </c>
      <c r="G68" s="7" t="s">
        <v>76</v>
      </c>
      <c r="H68" s="7" t="s">
        <v>4</v>
      </c>
      <c r="I68" s="13" t="s">
        <v>365</v>
      </c>
      <c r="J68" s="14" t="s">
        <v>305</v>
      </c>
      <c r="K68" s="15">
        <v>0.6000000000000001</v>
      </c>
      <c r="L68" s="8"/>
      <c r="M68" s="8"/>
    </row>
    <row r="69" spans="4:13" ht="36">
      <c r="D69" s="28">
        <f t="shared" si="0"/>
        <v>64</v>
      </c>
      <c r="E69" s="7"/>
      <c r="F69" s="7">
        <v>42</v>
      </c>
      <c r="G69" s="7" t="s">
        <v>77</v>
      </c>
      <c r="H69" s="7" t="s">
        <v>5</v>
      </c>
      <c r="I69" s="13" t="s">
        <v>366</v>
      </c>
      <c r="J69" s="14" t="s">
        <v>350</v>
      </c>
      <c r="K69" s="15">
        <v>0.5</v>
      </c>
      <c r="L69" s="8"/>
      <c r="M69" s="8"/>
    </row>
    <row r="70" spans="4:13" ht="15">
      <c r="D70" s="28">
        <f t="shared" si="0"/>
        <v>65</v>
      </c>
      <c r="E70" s="7"/>
      <c r="F70" s="7"/>
      <c r="G70" s="7"/>
      <c r="H70" s="7"/>
      <c r="I70" s="16" t="s">
        <v>367</v>
      </c>
      <c r="J70" s="19"/>
      <c r="K70" s="20"/>
      <c r="L70" s="8"/>
      <c r="M70" s="8"/>
    </row>
    <row r="71" spans="4:13" ht="36">
      <c r="D71" s="28">
        <f t="shared" si="0"/>
        <v>66</v>
      </c>
      <c r="E71" s="7"/>
      <c r="F71" s="7">
        <v>43</v>
      </c>
      <c r="G71" s="7" t="s">
        <v>78</v>
      </c>
      <c r="H71" s="7" t="s">
        <v>6</v>
      </c>
      <c r="I71" s="13" t="s">
        <v>368</v>
      </c>
      <c r="J71" s="14" t="s">
        <v>350</v>
      </c>
      <c r="K71" s="15">
        <v>318.3</v>
      </c>
      <c r="L71" s="8"/>
      <c r="M71" s="8"/>
    </row>
    <row r="72" spans="4:13" ht="36">
      <c r="D72" s="28">
        <f aca="true" t="shared" si="1" ref="D72:D135">D71+1</f>
        <v>67</v>
      </c>
      <c r="E72" s="7"/>
      <c r="F72" s="7">
        <v>44</v>
      </c>
      <c r="G72" s="7" t="s">
        <v>69</v>
      </c>
      <c r="H72" s="7" t="s">
        <v>7</v>
      </c>
      <c r="I72" s="13" t="s">
        <v>358</v>
      </c>
      <c r="J72" s="14" t="s">
        <v>305</v>
      </c>
      <c r="K72" s="15">
        <v>280.8</v>
      </c>
      <c r="L72" s="8"/>
      <c r="M72" s="8"/>
    </row>
    <row r="73" spans="4:13" ht="36">
      <c r="D73" s="28">
        <f t="shared" si="1"/>
        <v>68</v>
      </c>
      <c r="E73" s="7"/>
      <c r="F73" s="7">
        <v>45</v>
      </c>
      <c r="G73" s="7" t="s">
        <v>70</v>
      </c>
      <c r="H73" s="7" t="s">
        <v>8</v>
      </c>
      <c r="I73" s="13" t="s">
        <v>359</v>
      </c>
      <c r="J73" s="14" t="s">
        <v>305</v>
      </c>
      <c r="K73" s="15">
        <f>334.4+203.6</f>
        <v>538</v>
      </c>
      <c r="L73" s="8"/>
      <c r="M73" s="8"/>
    </row>
    <row r="74" spans="4:13" ht="36">
      <c r="D74" s="28">
        <f t="shared" si="1"/>
        <v>69</v>
      </c>
      <c r="E74" s="7"/>
      <c r="F74" s="7">
        <v>46</v>
      </c>
      <c r="G74" s="7" t="s">
        <v>71</v>
      </c>
      <c r="H74" s="7" t="s">
        <v>9</v>
      </c>
      <c r="I74" s="13" t="s">
        <v>360</v>
      </c>
      <c r="J74" s="14" t="s">
        <v>305</v>
      </c>
      <c r="K74" s="15">
        <v>334.4</v>
      </c>
      <c r="L74" s="8"/>
      <c r="M74" s="8"/>
    </row>
    <row r="75" spans="4:13" ht="36">
      <c r="D75" s="28">
        <f t="shared" si="1"/>
        <v>70</v>
      </c>
      <c r="E75" s="7"/>
      <c r="F75" s="7">
        <v>47</v>
      </c>
      <c r="G75" s="7" t="s">
        <v>72</v>
      </c>
      <c r="H75" s="7" t="s">
        <v>10</v>
      </c>
      <c r="I75" s="13" t="s">
        <v>361</v>
      </c>
      <c r="J75" s="14" t="s">
        <v>301</v>
      </c>
      <c r="K75" s="15">
        <f>18*17.5</f>
        <v>315</v>
      </c>
      <c r="L75" s="8"/>
      <c r="M75" s="8"/>
    </row>
    <row r="76" spans="4:13" ht="36">
      <c r="D76" s="28">
        <f t="shared" si="1"/>
        <v>71</v>
      </c>
      <c r="E76" s="7"/>
      <c r="F76" s="7">
        <v>48</v>
      </c>
      <c r="G76" s="7" t="s">
        <v>75</v>
      </c>
      <c r="H76" s="7" t="s">
        <v>11</v>
      </c>
      <c r="I76" s="13" t="s">
        <v>364</v>
      </c>
      <c r="J76" s="14" t="s">
        <v>350</v>
      </c>
      <c r="K76" s="15">
        <v>203.6</v>
      </c>
      <c r="L76" s="8"/>
      <c r="M76" s="8"/>
    </row>
    <row r="77" spans="4:13" ht="36">
      <c r="D77" s="28">
        <f t="shared" si="1"/>
        <v>72</v>
      </c>
      <c r="E77" s="7"/>
      <c r="F77" s="7">
        <v>49</v>
      </c>
      <c r="G77" s="7" t="s">
        <v>76</v>
      </c>
      <c r="H77" s="7" t="s">
        <v>12</v>
      </c>
      <c r="I77" s="13" t="s">
        <v>365</v>
      </c>
      <c r="J77" s="14" t="s">
        <v>305</v>
      </c>
      <c r="K77" s="15">
        <v>0.6000000000000001</v>
      </c>
      <c r="L77" s="8"/>
      <c r="M77" s="8"/>
    </row>
    <row r="78" spans="4:13" ht="36">
      <c r="D78" s="28">
        <f t="shared" si="1"/>
        <v>73</v>
      </c>
      <c r="E78" s="7"/>
      <c r="F78" s="7">
        <v>50</v>
      </c>
      <c r="G78" s="7" t="s">
        <v>77</v>
      </c>
      <c r="H78" s="7" t="s">
        <v>13</v>
      </c>
      <c r="I78" s="13" t="s">
        <v>366</v>
      </c>
      <c r="J78" s="14" t="s">
        <v>350</v>
      </c>
      <c r="K78" s="15">
        <v>0.5</v>
      </c>
      <c r="L78" s="8"/>
      <c r="M78" s="8"/>
    </row>
    <row r="79" spans="4:13" ht="15">
      <c r="D79" s="28">
        <f t="shared" si="1"/>
        <v>74</v>
      </c>
      <c r="E79" s="7"/>
      <c r="F79" s="7"/>
      <c r="G79" s="7"/>
      <c r="H79" s="7"/>
      <c r="I79" s="16" t="s">
        <v>369</v>
      </c>
      <c r="J79" s="19"/>
      <c r="K79" s="20"/>
      <c r="L79" s="8"/>
      <c r="M79" s="8"/>
    </row>
    <row r="80" spans="4:13" ht="36">
      <c r="D80" s="28">
        <f t="shared" si="1"/>
        <v>75</v>
      </c>
      <c r="E80" s="7"/>
      <c r="F80" s="7">
        <v>51</v>
      </c>
      <c r="G80" s="7" t="s">
        <v>79</v>
      </c>
      <c r="H80" s="7" t="s">
        <v>14</v>
      </c>
      <c r="I80" s="13" t="s">
        <v>370</v>
      </c>
      <c r="J80" s="14" t="s">
        <v>350</v>
      </c>
      <c r="K80" s="15">
        <v>489.2</v>
      </c>
      <c r="L80" s="8"/>
      <c r="M80" s="8"/>
    </row>
    <row r="81" spans="4:13" ht="36">
      <c r="D81" s="28">
        <f t="shared" si="1"/>
        <v>76</v>
      </c>
      <c r="E81" s="7"/>
      <c r="F81" s="7">
        <v>52</v>
      </c>
      <c r="G81" s="7" t="s">
        <v>69</v>
      </c>
      <c r="H81" s="7" t="s">
        <v>15</v>
      </c>
      <c r="I81" s="13" t="s">
        <v>358</v>
      </c>
      <c r="J81" s="14" t="s">
        <v>305</v>
      </c>
      <c r="K81" s="15">
        <v>280.8</v>
      </c>
      <c r="L81" s="8"/>
      <c r="M81" s="8"/>
    </row>
    <row r="82" spans="4:13" ht="36">
      <c r="D82" s="28">
        <f t="shared" si="1"/>
        <v>77</v>
      </c>
      <c r="E82" s="7"/>
      <c r="F82" s="7">
        <v>53</v>
      </c>
      <c r="G82" s="7" t="s">
        <v>80</v>
      </c>
      <c r="H82" s="7" t="s">
        <v>16</v>
      </c>
      <c r="I82" s="13" t="s">
        <v>371</v>
      </c>
      <c r="J82" s="14" t="s">
        <v>305</v>
      </c>
      <c r="K82" s="15">
        <f>334.4+203.6</f>
        <v>538</v>
      </c>
      <c r="L82" s="8"/>
      <c r="M82" s="8"/>
    </row>
    <row r="83" spans="4:13" ht="36">
      <c r="D83" s="28">
        <f t="shared" si="1"/>
        <v>78</v>
      </c>
      <c r="E83" s="7"/>
      <c r="F83" s="7">
        <v>54</v>
      </c>
      <c r="G83" s="7" t="s">
        <v>81</v>
      </c>
      <c r="H83" s="7" t="s">
        <v>17</v>
      </c>
      <c r="I83" s="13" t="s">
        <v>372</v>
      </c>
      <c r="J83" s="14" t="s">
        <v>350</v>
      </c>
      <c r="K83" s="15">
        <v>49.8</v>
      </c>
      <c r="L83" s="8"/>
      <c r="M83" s="8"/>
    </row>
    <row r="84" spans="4:13" ht="24">
      <c r="D84" s="28">
        <f t="shared" si="1"/>
        <v>79</v>
      </c>
      <c r="E84" s="7"/>
      <c r="F84" s="7">
        <v>55</v>
      </c>
      <c r="G84" s="7" t="s">
        <v>637</v>
      </c>
      <c r="H84" s="7" t="s">
        <v>18</v>
      </c>
      <c r="I84" s="13" t="s">
        <v>373</v>
      </c>
      <c r="J84" s="14" t="s">
        <v>350</v>
      </c>
      <c r="K84" s="15">
        <v>2810</v>
      </c>
      <c r="L84" s="8"/>
      <c r="M84" s="8"/>
    </row>
    <row r="85" spans="4:13" ht="36">
      <c r="D85" s="28">
        <f t="shared" si="1"/>
        <v>80</v>
      </c>
      <c r="E85" s="7"/>
      <c r="F85" s="7">
        <v>56</v>
      </c>
      <c r="G85" s="7" t="s">
        <v>82</v>
      </c>
      <c r="H85" s="7" t="s">
        <v>19</v>
      </c>
      <c r="I85" s="13" t="s">
        <v>374</v>
      </c>
      <c r="J85" s="14" t="s">
        <v>350</v>
      </c>
      <c r="K85" s="15">
        <v>2810</v>
      </c>
      <c r="L85" s="8"/>
      <c r="M85" s="8"/>
    </row>
    <row r="86" spans="4:13" ht="36">
      <c r="D86" s="28">
        <f t="shared" si="1"/>
        <v>81</v>
      </c>
      <c r="E86" s="7"/>
      <c r="F86" s="7">
        <v>57</v>
      </c>
      <c r="G86" s="7" t="s">
        <v>83</v>
      </c>
      <c r="H86" s="7" t="s">
        <v>20</v>
      </c>
      <c r="I86" s="13" t="s">
        <v>375</v>
      </c>
      <c r="J86" s="14" t="s">
        <v>350</v>
      </c>
      <c r="K86" s="15">
        <v>2810</v>
      </c>
      <c r="L86" s="8"/>
      <c r="M86" s="8"/>
    </row>
    <row r="87" spans="4:13" ht="15">
      <c r="D87" s="28">
        <f t="shared" si="1"/>
        <v>82</v>
      </c>
      <c r="E87" s="7"/>
      <c r="F87" s="7"/>
      <c r="G87" s="7"/>
      <c r="H87" s="7"/>
      <c r="I87" s="16" t="s">
        <v>376</v>
      </c>
      <c r="J87" s="19"/>
      <c r="K87" s="20"/>
      <c r="L87" s="8"/>
      <c r="M87" s="8"/>
    </row>
    <row r="88" spans="4:13" ht="36">
      <c r="D88" s="28">
        <f t="shared" si="1"/>
        <v>83</v>
      </c>
      <c r="E88" s="7"/>
      <c r="F88" s="7">
        <v>58</v>
      </c>
      <c r="G88" s="7" t="s">
        <v>84</v>
      </c>
      <c r="H88" s="7" t="s">
        <v>21</v>
      </c>
      <c r="I88" s="13" t="s">
        <v>377</v>
      </c>
      <c r="J88" s="14" t="s">
        <v>350</v>
      </c>
      <c r="K88" s="15">
        <f>K90</f>
        <v>2395</v>
      </c>
      <c r="L88" s="8"/>
      <c r="M88" s="8"/>
    </row>
    <row r="89" spans="4:13" ht="36">
      <c r="D89" s="28">
        <f t="shared" si="1"/>
        <v>84</v>
      </c>
      <c r="E89" s="7"/>
      <c r="F89" s="7">
        <v>59</v>
      </c>
      <c r="G89" s="7" t="s">
        <v>85</v>
      </c>
      <c r="H89" s="7" t="s">
        <v>22</v>
      </c>
      <c r="I89" s="13" t="s">
        <v>378</v>
      </c>
      <c r="J89" s="14" t="s">
        <v>350</v>
      </c>
      <c r="K89" s="15">
        <f>K90</f>
        <v>2395</v>
      </c>
      <c r="L89" s="8"/>
      <c r="M89" s="8"/>
    </row>
    <row r="90" spans="4:13" ht="36">
      <c r="D90" s="28">
        <f t="shared" si="1"/>
        <v>85</v>
      </c>
      <c r="E90" s="7"/>
      <c r="F90" s="7">
        <v>60</v>
      </c>
      <c r="G90" s="7" t="s">
        <v>86</v>
      </c>
      <c r="H90" s="7" t="s">
        <v>23</v>
      </c>
      <c r="I90" s="13" t="s">
        <v>379</v>
      </c>
      <c r="J90" s="14" t="s">
        <v>350</v>
      </c>
      <c r="K90" s="15">
        <v>2395</v>
      </c>
      <c r="L90" s="8"/>
      <c r="M90" s="8"/>
    </row>
    <row r="91" spans="4:14" ht="45">
      <c r="D91" s="28">
        <f t="shared" si="1"/>
        <v>86</v>
      </c>
      <c r="E91" s="7"/>
      <c r="F91" s="7">
        <v>61</v>
      </c>
      <c r="G91" s="7" t="s">
        <v>87</v>
      </c>
      <c r="H91" s="7" t="s">
        <v>24</v>
      </c>
      <c r="I91" s="13" t="s">
        <v>380</v>
      </c>
      <c r="J91" s="14" t="s">
        <v>350</v>
      </c>
      <c r="K91" s="15">
        <v>23950</v>
      </c>
      <c r="L91" s="8"/>
      <c r="M91" s="8"/>
      <c r="N91" s="53"/>
    </row>
    <row r="92" spans="4:13" ht="15">
      <c r="D92" s="28">
        <f t="shared" si="1"/>
        <v>87</v>
      </c>
      <c r="E92" s="7">
        <v>2</v>
      </c>
      <c r="F92" s="7"/>
      <c r="G92" s="7"/>
      <c r="H92" s="7"/>
      <c r="I92" s="52" t="s">
        <v>48</v>
      </c>
      <c r="J92" s="41"/>
      <c r="K92" s="42"/>
      <c r="L92" s="8"/>
      <c r="M92" s="8"/>
    </row>
    <row r="93" spans="4:13" ht="15">
      <c r="D93" s="28">
        <f t="shared" si="1"/>
        <v>88</v>
      </c>
      <c r="E93" s="73">
        <v>3</v>
      </c>
      <c r="F93" s="74"/>
      <c r="G93" s="74"/>
      <c r="H93" s="68" t="s">
        <v>689</v>
      </c>
      <c r="I93" s="69" t="s">
        <v>381</v>
      </c>
      <c r="J93" s="74"/>
      <c r="K93" s="75"/>
      <c r="L93" s="72"/>
      <c r="M93" s="72"/>
    </row>
    <row r="94" spans="4:13" ht="36">
      <c r="D94" s="28">
        <f t="shared" si="1"/>
        <v>89</v>
      </c>
      <c r="E94" s="7"/>
      <c r="F94" s="7">
        <v>1</v>
      </c>
      <c r="G94" s="7" t="s">
        <v>114</v>
      </c>
      <c r="H94" s="7" t="s">
        <v>661</v>
      </c>
      <c r="I94" s="21" t="s">
        <v>382</v>
      </c>
      <c r="J94" s="22" t="s">
        <v>305</v>
      </c>
      <c r="K94" s="23">
        <v>3449</v>
      </c>
      <c r="L94" s="8"/>
      <c r="M94" s="8"/>
    </row>
    <row r="95" spans="4:13" ht="36">
      <c r="D95" s="28">
        <f t="shared" si="1"/>
        <v>90</v>
      </c>
      <c r="E95" s="7"/>
      <c r="F95" s="28">
        <v>2</v>
      </c>
      <c r="G95" s="7" t="s">
        <v>88</v>
      </c>
      <c r="H95" s="7" t="s">
        <v>662</v>
      </c>
      <c r="I95" s="21" t="s">
        <v>383</v>
      </c>
      <c r="J95" s="22" t="s">
        <v>305</v>
      </c>
      <c r="K95" s="23">
        <v>3449</v>
      </c>
      <c r="L95" s="8"/>
      <c r="M95" s="8"/>
    </row>
    <row r="96" spans="4:13" ht="36">
      <c r="D96" s="28">
        <f t="shared" si="1"/>
        <v>91</v>
      </c>
      <c r="E96" s="7"/>
      <c r="F96" s="7">
        <v>3</v>
      </c>
      <c r="G96" s="7" t="s">
        <v>89</v>
      </c>
      <c r="H96" s="7" t="s">
        <v>663</v>
      </c>
      <c r="I96" s="21" t="s">
        <v>384</v>
      </c>
      <c r="J96" s="22" t="s">
        <v>305</v>
      </c>
      <c r="K96" s="23">
        <v>3150</v>
      </c>
      <c r="L96" s="8"/>
      <c r="M96" s="8"/>
    </row>
    <row r="97" spans="4:13" ht="36">
      <c r="D97" s="28">
        <f t="shared" si="1"/>
        <v>92</v>
      </c>
      <c r="E97" s="7"/>
      <c r="F97" s="7">
        <v>4</v>
      </c>
      <c r="G97" s="7" t="s">
        <v>115</v>
      </c>
      <c r="H97" s="7" t="s">
        <v>664</v>
      </c>
      <c r="I97" s="21" t="s">
        <v>385</v>
      </c>
      <c r="J97" s="22" t="s">
        <v>305</v>
      </c>
      <c r="K97" s="23">
        <v>3108.35</v>
      </c>
      <c r="L97" s="8"/>
      <c r="M97" s="8"/>
    </row>
    <row r="98" spans="4:13" ht="36">
      <c r="D98" s="28">
        <f t="shared" si="1"/>
        <v>93</v>
      </c>
      <c r="E98" s="7"/>
      <c r="F98" s="7">
        <v>5</v>
      </c>
      <c r="G98" s="7" t="s">
        <v>116</v>
      </c>
      <c r="H98" s="44" t="s">
        <v>597</v>
      </c>
      <c r="I98" s="21" t="s">
        <v>386</v>
      </c>
      <c r="J98" s="22" t="s">
        <v>305</v>
      </c>
      <c r="K98" s="23">
        <v>41.65</v>
      </c>
      <c r="L98" s="8"/>
      <c r="M98" s="8"/>
    </row>
    <row r="99" spans="4:13" ht="48">
      <c r="D99" s="28">
        <f t="shared" si="1"/>
        <v>94</v>
      </c>
      <c r="E99" s="7"/>
      <c r="F99" s="7">
        <v>6</v>
      </c>
      <c r="G99" s="7" t="s">
        <v>117</v>
      </c>
      <c r="H99" s="7" t="s">
        <v>665</v>
      </c>
      <c r="I99" s="21" t="s">
        <v>387</v>
      </c>
      <c r="J99" s="22" t="s">
        <v>301</v>
      </c>
      <c r="K99" s="23">
        <v>1662</v>
      </c>
      <c r="L99" s="8"/>
      <c r="M99" s="8"/>
    </row>
    <row r="100" spans="4:14" ht="15">
      <c r="D100" s="28">
        <f t="shared" si="1"/>
        <v>95</v>
      </c>
      <c r="E100" s="7">
        <v>3</v>
      </c>
      <c r="F100" s="7"/>
      <c r="G100" s="7"/>
      <c r="H100" s="7"/>
      <c r="I100" s="40" t="s">
        <v>47</v>
      </c>
      <c r="J100" s="7"/>
      <c r="K100" s="43"/>
      <c r="L100" s="8"/>
      <c r="M100" s="8"/>
      <c r="N100" s="53"/>
    </row>
    <row r="101" spans="4:13" ht="15">
      <c r="D101" s="28">
        <f t="shared" si="1"/>
        <v>96</v>
      </c>
      <c r="E101" s="73">
        <v>4</v>
      </c>
      <c r="F101" s="74"/>
      <c r="G101" s="74"/>
      <c r="H101" s="68" t="s">
        <v>689</v>
      </c>
      <c r="I101" s="69" t="s">
        <v>388</v>
      </c>
      <c r="J101" s="74"/>
      <c r="K101" s="75"/>
      <c r="L101" s="72"/>
      <c r="M101" s="72"/>
    </row>
    <row r="102" spans="4:13" ht="36">
      <c r="D102" s="28">
        <f t="shared" si="1"/>
        <v>97</v>
      </c>
      <c r="E102" s="7"/>
      <c r="F102" s="7">
        <v>1</v>
      </c>
      <c r="G102" s="7" t="s">
        <v>90</v>
      </c>
      <c r="H102" s="7" t="s">
        <v>647</v>
      </c>
      <c r="I102" s="21" t="s">
        <v>389</v>
      </c>
      <c r="J102" s="22" t="s">
        <v>350</v>
      </c>
      <c r="K102" s="23">
        <v>1228.4</v>
      </c>
      <c r="L102" s="8"/>
      <c r="M102" s="8"/>
    </row>
    <row r="103" spans="4:13" ht="36">
      <c r="D103" s="28">
        <f t="shared" si="1"/>
        <v>98</v>
      </c>
      <c r="E103" s="7"/>
      <c r="F103" s="7">
        <v>2</v>
      </c>
      <c r="G103" s="7" t="s">
        <v>91</v>
      </c>
      <c r="H103" s="7" t="s">
        <v>666</v>
      </c>
      <c r="I103" s="21" t="s">
        <v>390</v>
      </c>
      <c r="J103" s="22" t="s">
        <v>350</v>
      </c>
      <c r="K103" s="23">
        <v>1321.84</v>
      </c>
      <c r="L103" s="8"/>
      <c r="M103" s="8"/>
    </row>
    <row r="104" spans="4:13" ht="24">
      <c r="D104" s="28">
        <f t="shared" si="1"/>
        <v>99</v>
      </c>
      <c r="E104" s="7"/>
      <c r="F104" s="7">
        <v>3</v>
      </c>
      <c r="G104" s="7" t="s">
        <v>92</v>
      </c>
      <c r="H104" s="7" t="s">
        <v>667</v>
      </c>
      <c r="I104" s="21" t="s">
        <v>391</v>
      </c>
      <c r="J104" s="22" t="s">
        <v>305</v>
      </c>
      <c r="K104" s="23">
        <v>5856.1</v>
      </c>
      <c r="L104" s="8"/>
      <c r="M104" s="8"/>
    </row>
    <row r="105" spans="4:13" ht="36">
      <c r="D105" s="28">
        <f t="shared" si="1"/>
        <v>100</v>
      </c>
      <c r="E105" s="7"/>
      <c r="F105" s="7">
        <v>4</v>
      </c>
      <c r="G105" s="7" t="s">
        <v>114</v>
      </c>
      <c r="H105" s="7" t="s">
        <v>669</v>
      </c>
      <c r="I105" s="21" t="s">
        <v>382</v>
      </c>
      <c r="J105" s="22" t="s">
        <v>305</v>
      </c>
      <c r="K105" s="23">
        <v>7576.1</v>
      </c>
      <c r="L105" s="8"/>
      <c r="M105" s="8"/>
    </row>
    <row r="106" spans="4:13" ht="36">
      <c r="D106" s="28">
        <f t="shared" si="1"/>
        <v>101</v>
      </c>
      <c r="E106" s="7"/>
      <c r="F106" s="7">
        <v>5</v>
      </c>
      <c r="G106" s="7" t="s">
        <v>118</v>
      </c>
      <c r="H106" s="7" t="s">
        <v>670</v>
      </c>
      <c r="I106" s="21" t="s">
        <v>392</v>
      </c>
      <c r="J106" s="22" t="s">
        <v>305</v>
      </c>
      <c r="K106" s="23">
        <v>6655.98</v>
      </c>
      <c r="L106" s="8"/>
      <c r="M106" s="8"/>
    </row>
    <row r="107" spans="4:13" ht="36">
      <c r="D107" s="28">
        <f t="shared" si="1"/>
        <v>102</v>
      </c>
      <c r="E107" s="7"/>
      <c r="F107" s="7">
        <v>6</v>
      </c>
      <c r="G107" s="7" t="s">
        <v>118</v>
      </c>
      <c r="H107" s="7" t="s">
        <v>671</v>
      </c>
      <c r="I107" s="21" t="s">
        <v>393</v>
      </c>
      <c r="J107" s="22" t="s">
        <v>305</v>
      </c>
      <c r="K107" s="23">
        <v>13074.06</v>
      </c>
      <c r="L107" s="8"/>
      <c r="M107" s="8"/>
    </row>
    <row r="108" spans="4:13" ht="36">
      <c r="D108" s="28">
        <f t="shared" si="1"/>
        <v>103</v>
      </c>
      <c r="E108" s="7"/>
      <c r="F108" s="7">
        <v>7</v>
      </c>
      <c r="G108" s="7" t="s">
        <v>119</v>
      </c>
      <c r="H108" s="7" t="s">
        <v>672</v>
      </c>
      <c r="I108" s="21" t="s">
        <v>394</v>
      </c>
      <c r="J108" s="22" t="s">
        <v>305</v>
      </c>
      <c r="K108" s="23">
        <v>57</v>
      </c>
      <c r="L108" s="8"/>
      <c r="M108" s="8"/>
    </row>
    <row r="109" spans="4:13" ht="36">
      <c r="D109" s="28">
        <f t="shared" si="1"/>
        <v>104</v>
      </c>
      <c r="E109" s="7"/>
      <c r="F109" s="7">
        <v>8</v>
      </c>
      <c r="G109" s="7" t="s">
        <v>89</v>
      </c>
      <c r="H109" s="7" t="s">
        <v>673</v>
      </c>
      <c r="I109" s="21" t="s">
        <v>395</v>
      </c>
      <c r="J109" s="22" t="s">
        <v>305</v>
      </c>
      <c r="K109" s="23">
        <v>6655.98</v>
      </c>
      <c r="L109" s="8"/>
      <c r="M109" s="8"/>
    </row>
    <row r="110" spans="4:13" ht="36">
      <c r="D110" s="28">
        <f t="shared" si="1"/>
        <v>105</v>
      </c>
      <c r="E110" s="7"/>
      <c r="F110" s="7">
        <v>9</v>
      </c>
      <c r="G110" s="7" t="s">
        <v>120</v>
      </c>
      <c r="H110" s="7" t="s">
        <v>606</v>
      </c>
      <c r="I110" s="21" t="s">
        <v>396</v>
      </c>
      <c r="J110" s="22" t="s">
        <v>305</v>
      </c>
      <c r="K110" s="23">
        <v>53</v>
      </c>
      <c r="L110" s="8"/>
      <c r="M110" s="8"/>
    </row>
    <row r="111" spans="4:13" ht="48">
      <c r="D111" s="28">
        <f t="shared" si="1"/>
        <v>106</v>
      </c>
      <c r="E111" s="7"/>
      <c r="F111" s="7">
        <v>10</v>
      </c>
      <c r="G111" s="7" t="s">
        <v>121</v>
      </c>
      <c r="H111" s="7" t="s">
        <v>674</v>
      </c>
      <c r="I111" s="21" t="s">
        <v>397</v>
      </c>
      <c r="J111" s="22" t="s">
        <v>305</v>
      </c>
      <c r="K111" s="23">
        <v>6522.78</v>
      </c>
      <c r="L111" s="8"/>
      <c r="M111" s="8"/>
    </row>
    <row r="112" spans="4:14" ht="56.25">
      <c r="D112" s="28">
        <f t="shared" si="1"/>
        <v>107</v>
      </c>
      <c r="E112" s="7"/>
      <c r="F112" s="7">
        <v>11</v>
      </c>
      <c r="G112" s="7" t="s">
        <v>101</v>
      </c>
      <c r="H112" s="7" t="s">
        <v>675</v>
      </c>
      <c r="I112" s="21" t="s">
        <v>398</v>
      </c>
      <c r="J112" s="22" t="s">
        <v>305</v>
      </c>
      <c r="K112" s="23">
        <v>7576.1</v>
      </c>
      <c r="L112" s="8"/>
      <c r="M112" s="8"/>
      <c r="N112" s="55"/>
    </row>
    <row r="113" spans="4:13" ht="48">
      <c r="D113" s="28">
        <f t="shared" si="1"/>
        <v>108</v>
      </c>
      <c r="E113" s="7"/>
      <c r="F113" s="7">
        <v>12</v>
      </c>
      <c r="G113" s="7" t="s">
        <v>122</v>
      </c>
      <c r="H113" s="7" t="s">
        <v>609</v>
      </c>
      <c r="I113" s="21" t="s">
        <v>399</v>
      </c>
      <c r="J113" s="22" t="s">
        <v>305</v>
      </c>
      <c r="K113" s="23">
        <v>53</v>
      </c>
      <c r="L113" s="8"/>
      <c r="M113" s="8"/>
    </row>
    <row r="114" spans="4:13" ht="48">
      <c r="D114" s="28">
        <f t="shared" si="1"/>
        <v>109</v>
      </c>
      <c r="E114" s="7"/>
      <c r="F114" s="7">
        <v>13</v>
      </c>
      <c r="G114" s="7" t="s">
        <v>123</v>
      </c>
      <c r="H114" s="7" t="s">
        <v>676</v>
      </c>
      <c r="I114" s="21" t="s">
        <v>400</v>
      </c>
      <c r="J114" s="22" t="s">
        <v>305</v>
      </c>
      <c r="K114" s="23">
        <v>6522.78</v>
      </c>
      <c r="L114" s="8"/>
      <c r="M114" s="8"/>
    </row>
    <row r="115" spans="4:13" ht="48">
      <c r="D115" s="28">
        <f t="shared" si="1"/>
        <v>110</v>
      </c>
      <c r="E115" s="7"/>
      <c r="F115" s="7">
        <v>14</v>
      </c>
      <c r="G115" s="7" t="s">
        <v>124</v>
      </c>
      <c r="H115" s="7" t="s">
        <v>677</v>
      </c>
      <c r="I115" s="21" t="s">
        <v>401</v>
      </c>
      <c r="J115" s="22" t="s">
        <v>305</v>
      </c>
      <c r="K115" s="23">
        <v>6522.78</v>
      </c>
      <c r="L115" s="8"/>
      <c r="M115" s="8"/>
    </row>
    <row r="116" spans="4:13" ht="36">
      <c r="D116" s="28">
        <f t="shared" si="1"/>
        <v>111</v>
      </c>
      <c r="E116" s="7"/>
      <c r="F116" s="7">
        <v>15</v>
      </c>
      <c r="G116" s="7" t="s">
        <v>115</v>
      </c>
      <c r="H116" s="7" t="s">
        <v>612</v>
      </c>
      <c r="I116" s="21" t="s">
        <v>385</v>
      </c>
      <c r="J116" s="22" t="s">
        <v>305</v>
      </c>
      <c r="K116" s="23">
        <v>80.2</v>
      </c>
      <c r="L116" s="8"/>
      <c r="M116" s="8"/>
    </row>
    <row r="117" spans="4:13" ht="36">
      <c r="D117" s="28">
        <f t="shared" si="1"/>
        <v>112</v>
      </c>
      <c r="E117" s="7"/>
      <c r="F117" s="7">
        <v>16</v>
      </c>
      <c r="G117" s="7" t="s">
        <v>125</v>
      </c>
      <c r="H117" s="7" t="s">
        <v>678</v>
      </c>
      <c r="I117" s="21" t="s">
        <v>402</v>
      </c>
      <c r="J117" s="22" t="s">
        <v>305</v>
      </c>
      <c r="K117" s="23">
        <v>57</v>
      </c>
      <c r="L117" s="8"/>
      <c r="M117" s="8"/>
    </row>
    <row r="118" spans="4:13" ht="36">
      <c r="D118" s="28">
        <f t="shared" si="1"/>
        <v>113</v>
      </c>
      <c r="E118" s="7"/>
      <c r="F118" s="7">
        <v>17</v>
      </c>
      <c r="G118" s="7" t="s">
        <v>126</v>
      </c>
      <c r="H118" s="7" t="s">
        <v>679</v>
      </c>
      <c r="I118" s="21" t="s">
        <v>403</v>
      </c>
      <c r="J118" s="22" t="s">
        <v>301</v>
      </c>
      <c r="K118" s="23">
        <v>1868</v>
      </c>
      <c r="L118" s="8"/>
      <c r="M118" s="8"/>
    </row>
    <row r="119" spans="4:14" ht="24">
      <c r="D119" s="28">
        <f t="shared" si="1"/>
        <v>114</v>
      </c>
      <c r="E119" s="7"/>
      <c r="F119" s="7">
        <v>18</v>
      </c>
      <c r="G119" s="44" t="s">
        <v>100</v>
      </c>
      <c r="H119" s="7" t="s">
        <v>680</v>
      </c>
      <c r="I119" s="21" t="s">
        <v>404</v>
      </c>
      <c r="J119" s="22" t="s">
        <v>301</v>
      </c>
      <c r="K119" s="23">
        <v>1817</v>
      </c>
      <c r="L119" s="8"/>
      <c r="M119" s="8"/>
      <c r="N119" s="55"/>
    </row>
    <row r="120" spans="4:14" ht="22.5">
      <c r="D120" s="28">
        <f t="shared" si="1"/>
        <v>115</v>
      </c>
      <c r="E120" s="7">
        <v>4</v>
      </c>
      <c r="F120" s="7"/>
      <c r="G120" s="7"/>
      <c r="H120" s="7"/>
      <c r="I120" s="40" t="s">
        <v>46</v>
      </c>
      <c r="J120" s="7"/>
      <c r="K120" s="43"/>
      <c r="L120" s="8"/>
      <c r="M120" s="8"/>
      <c r="N120" s="54"/>
    </row>
    <row r="121" spans="4:13" ht="15">
      <c r="D121" s="28">
        <f t="shared" si="1"/>
        <v>116</v>
      </c>
      <c r="E121" s="73">
        <v>5</v>
      </c>
      <c r="F121" s="74"/>
      <c r="G121" s="74"/>
      <c r="H121" s="68" t="s">
        <v>689</v>
      </c>
      <c r="I121" s="69" t="s">
        <v>405</v>
      </c>
      <c r="J121" s="74"/>
      <c r="K121" s="75"/>
      <c r="L121" s="72"/>
      <c r="M121" s="72"/>
    </row>
    <row r="122" spans="4:13" ht="36">
      <c r="D122" s="28">
        <f t="shared" si="1"/>
        <v>117</v>
      </c>
      <c r="E122" s="7"/>
      <c r="F122" s="7">
        <v>1</v>
      </c>
      <c r="G122" s="7" t="s">
        <v>114</v>
      </c>
      <c r="H122" s="7" t="s">
        <v>681</v>
      </c>
      <c r="I122" s="21" t="s">
        <v>382</v>
      </c>
      <c r="J122" s="22" t="s">
        <v>305</v>
      </c>
      <c r="K122" s="23">
        <v>648</v>
      </c>
      <c r="L122" s="8"/>
      <c r="M122" s="8"/>
    </row>
    <row r="123" spans="4:13" ht="36">
      <c r="D123" s="28">
        <f t="shared" si="1"/>
        <v>118</v>
      </c>
      <c r="E123" s="7"/>
      <c r="F123" s="7">
        <v>2</v>
      </c>
      <c r="G123" s="7" t="s">
        <v>88</v>
      </c>
      <c r="H123" s="7" t="s">
        <v>682</v>
      </c>
      <c r="I123" s="21" t="s">
        <v>383</v>
      </c>
      <c r="J123" s="22" t="s">
        <v>305</v>
      </c>
      <c r="K123" s="23">
        <v>648</v>
      </c>
      <c r="L123" s="8"/>
      <c r="M123" s="8"/>
    </row>
    <row r="124" spans="4:13" ht="36">
      <c r="D124" s="28">
        <f t="shared" si="1"/>
        <v>119</v>
      </c>
      <c r="E124" s="7"/>
      <c r="F124" s="7">
        <v>3</v>
      </c>
      <c r="G124" s="7" t="s">
        <v>89</v>
      </c>
      <c r="H124" s="7" t="s">
        <v>683</v>
      </c>
      <c r="I124" s="21" t="s">
        <v>406</v>
      </c>
      <c r="J124" s="22" t="s">
        <v>305</v>
      </c>
      <c r="K124" s="23">
        <v>648</v>
      </c>
      <c r="L124" s="8"/>
      <c r="M124" s="8"/>
    </row>
    <row r="125" spans="4:13" ht="36">
      <c r="D125" s="28">
        <f t="shared" si="1"/>
        <v>120</v>
      </c>
      <c r="E125" s="7"/>
      <c r="F125" s="7">
        <v>4</v>
      </c>
      <c r="G125" s="7" t="s">
        <v>115</v>
      </c>
      <c r="H125" s="7" t="s">
        <v>684</v>
      </c>
      <c r="I125" s="21" t="s">
        <v>385</v>
      </c>
      <c r="J125" s="22" t="s">
        <v>305</v>
      </c>
      <c r="K125" s="23">
        <v>648</v>
      </c>
      <c r="L125" s="8"/>
      <c r="M125" s="8"/>
    </row>
    <row r="126" spans="4:13" ht="36">
      <c r="D126" s="28">
        <f t="shared" si="1"/>
        <v>121</v>
      </c>
      <c r="E126" s="7"/>
      <c r="F126" s="7">
        <v>5</v>
      </c>
      <c r="G126" s="7" t="s">
        <v>126</v>
      </c>
      <c r="H126" s="7" t="s">
        <v>685</v>
      </c>
      <c r="I126" s="21" t="s">
        <v>403</v>
      </c>
      <c r="J126" s="22" t="s">
        <v>301</v>
      </c>
      <c r="K126" s="23">
        <v>144</v>
      </c>
      <c r="L126" s="8"/>
      <c r="M126" s="8"/>
    </row>
    <row r="127" spans="4:13" ht="48">
      <c r="D127" s="28">
        <f t="shared" si="1"/>
        <v>122</v>
      </c>
      <c r="E127" s="7"/>
      <c r="F127" s="7">
        <v>6</v>
      </c>
      <c r="G127" s="7" t="s">
        <v>117</v>
      </c>
      <c r="H127" s="7" t="s">
        <v>686</v>
      </c>
      <c r="I127" s="21" t="s">
        <v>387</v>
      </c>
      <c r="J127" s="22" t="s">
        <v>301</v>
      </c>
      <c r="K127" s="23">
        <v>296</v>
      </c>
      <c r="L127" s="8"/>
      <c r="M127" s="8"/>
    </row>
    <row r="128" spans="4:14" ht="15">
      <c r="D128" s="28">
        <f t="shared" si="1"/>
        <v>123</v>
      </c>
      <c r="E128" s="7">
        <v>5</v>
      </c>
      <c r="F128" s="7"/>
      <c r="G128" s="7"/>
      <c r="H128" s="7"/>
      <c r="I128" s="40" t="s">
        <v>50</v>
      </c>
      <c r="J128" s="22"/>
      <c r="K128" s="23"/>
      <c r="L128" s="8"/>
      <c r="M128" s="8"/>
      <c r="N128" s="54"/>
    </row>
    <row r="129" spans="4:13" ht="15">
      <c r="D129" s="28">
        <f t="shared" si="1"/>
        <v>124</v>
      </c>
      <c r="E129" s="73">
        <v>6</v>
      </c>
      <c r="F129" s="74"/>
      <c r="G129" s="74"/>
      <c r="H129" s="74"/>
      <c r="I129" s="69" t="s">
        <v>407</v>
      </c>
      <c r="J129" s="74"/>
      <c r="K129" s="75"/>
      <c r="L129" s="72"/>
      <c r="M129" s="72"/>
    </row>
    <row r="130" spans="4:13" ht="15">
      <c r="D130" s="28">
        <f t="shared" si="1"/>
        <v>125</v>
      </c>
      <c r="E130" s="32">
        <v>6</v>
      </c>
      <c r="F130" s="28"/>
      <c r="G130" s="28"/>
      <c r="H130" s="28"/>
      <c r="I130" s="34" t="s">
        <v>51</v>
      </c>
      <c r="J130" s="28"/>
      <c r="K130" s="35"/>
      <c r="L130" s="30"/>
      <c r="M130" s="30"/>
    </row>
    <row r="131" spans="4:13" ht="15">
      <c r="D131" s="28">
        <f t="shared" si="1"/>
        <v>126</v>
      </c>
      <c r="E131" s="73">
        <v>7</v>
      </c>
      <c r="F131" s="74"/>
      <c r="G131" s="74"/>
      <c r="H131" s="74"/>
      <c r="I131" s="69" t="s">
        <v>408</v>
      </c>
      <c r="J131" s="74"/>
      <c r="K131" s="75"/>
      <c r="L131" s="72"/>
      <c r="M131" s="72"/>
    </row>
    <row r="132" spans="4:13" ht="15">
      <c r="D132" s="28">
        <f t="shared" si="1"/>
        <v>127</v>
      </c>
      <c r="E132" s="7">
        <v>7</v>
      </c>
      <c r="F132" s="7"/>
      <c r="G132" s="7"/>
      <c r="H132" s="7"/>
      <c r="I132" s="62" t="s">
        <v>51</v>
      </c>
      <c r="J132" s="22"/>
      <c r="K132" s="23"/>
      <c r="L132" s="8"/>
      <c r="M132" s="8"/>
    </row>
    <row r="133" spans="4:13" ht="15">
      <c r="D133" s="28">
        <f t="shared" si="1"/>
        <v>128</v>
      </c>
      <c r="E133" s="73">
        <v>8</v>
      </c>
      <c r="F133" s="74"/>
      <c r="G133" s="74"/>
      <c r="H133" s="68" t="s">
        <v>689</v>
      </c>
      <c r="I133" s="69" t="s">
        <v>409</v>
      </c>
      <c r="J133" s="74"/>
      <c r="K133" s="75"/>
      <c r="L133" s="72"/>
      <c r="M133" s="72"/>
    </row>
    <row r="134" spans="4:13" ht="36">
      <c r="D134" s="28">
        <f t="shared" si="1"/>
        <v>129</v>
      </c>
      <c r="E134" s="32"/>
      <c r="F134" s="32">
        <v>1</v>
      </c>
      <c r="G134" s="32" t="s">
        <v>93</v>
      </c>
      <c r="H134" s="32" t="s">
        <v>687</v>
      </c>
      <c r="I134" s="21" t="s">
        <v>410</v>
      </c>
      <c r="J134" s="22" t="s">
        <v>305</v>
      </c>
      <c r="K134" s="23">
        <v>192.58</v>
      </c>
      <c r="L134" s="8"/>
      <c r="M134" s="8"/>
    </row>
    <row r="135" spans="4:13" ht="36">
      <c r="D135" s="28">
        <f t="shared" si="1"/>
        <v>130</v>
      </c>
      <c r="E135" s="32"/>
      <c r="F135" s="32">
        <v>2</v>
      </c>
      <c r="G135" s="32" t="s">
        <v>127</v>
      </c>
      <c r="H135" s="32" t="s">
        <v>688</v>
      </c>
      <c r="I135" s="21" t="s">
        <v>411</v>
      </c>
      <c r="J135" s="22" t="s">
        <v>322</v>
      </c>
      <c r="K135" s="23">
        <v>31</v>
      </c>
      <c r="L135" s="8"/>
      <c r="M135" s="8"/>
    </row>
    <row r="136" spans="4:13" ht="36">
      <c r="D136" s="28">
        <f aca="true" t="shared" si="2" ref="D136:D199">D135+1</f>
        <v>131</v>
      </c>
      <c r="E136" s="32"/>
      <c r="F136" s="32">
        <v>3</v>
      </c>
      <c r="G136" s="32" t="s">
        <v>94</v>
      </c>
      <c r="H136" s="32" t="s">
        <v>623</v>
      </c>
      <c r="I136" s="21" t="s">
        <v>412</v>
      </c>
      <c r="J136" s="22" t="s">
        <v>322</v>
      </c>
      <c r="K136" s="23">
        <v>4</v>
      </c>
      <c r="L136" s="8"/>
      <c r="M136" s="8"/>
    </row>
    <row r="137" spans="4:13" ht="36">
      <c r="D137" s="28">
        <f t="shared" si="2"/>
        <v>132</v>
      </c>
      <c r="E137" s="32"/>
      <c r="F137" s="32">
        <v>4</v>
      </c>
      <c r="G137" s="32" t="s">
        <v>128</v>
      </c>
      <c r="H137" s="32" t="s">
        <v>624</v>
      </c>
      <c r="I137" s="21" t="s">
        <v>413</v>
      </c>
      <c r="J137" s="22" t="s">
        <v>322</v>
      </c>
      <c r="K137" s="23">
        <v>6</v>
      </c>
      <c r="L137" s="8"/>
      <c r="M137" s="8"/>
    </row>
    <row r="138" spans="4:13" ht="36">
      <c r="D138" s="28">
        <f t="shared" si="2"/>
        <v>133</v>
      </c>
      <c r="E138" s="32"/>
      <c r="F138" s="32">
        <v>5</v>
      </c>
      <c r="G138" s="32" t="s">
        <v>128</v>
      </c>
      <c r="H138" s="32" t="s">
        <v>625</v>
      </c>
      <c r="I138" s="21" t="s">
        <v>414</v>
      </c>
      <c r="J138" s="22" t="s">
        <v>322</v>
      </c>
      <c r="K138" s="23">
        <v>4</v>
      </c>
      <c r="L138" s="8"/>
      <c r="M138" s="8"/>
    </row>
    <row r="139" spans="4:13" ht="36">
      <c r="D139" s="28">
        <f t="shared" si="2"/>
        <v>134</v>
      </c>
      <c r="E139" s="32"/>
      <c r="F139" s="32">
        <v>6</v>
      </c>
      <c r="G139" s="32" t="s">
        <v>129</v>
      </c>
      <c r="H139" s="32" t="s">
        <v>626</v>
      </c>
      <c r="I139" s="21" t="s">
        <v>415</v>
      </c>
      <c r="J139" s="22" t="s">
        <v>322</v>
      </c>
      <c r="K139" s="23">
        <v>3</v>
      </c>
      <c r="L139" s="8"/>
      <c r="M139" s="8"/>
    </row>
    <row r="140" spans="4:13" ht="36">
      <c r="D140" s="28">
        <f t="shared" si="2"/>
        <v>135</v>
      </c>
      <c r="E140" s="32"/>
      <c r="F140" s="32">
        <v>7</v>
      </c>
      <c r="G140" s="32" t="s">
        <v>129</v>
      </c>
      <c r="H140" s="32" t="s">
        <v>627</v>
      </c>
      <c r="I140" s="21" t="s">
        <v>416</v>
      </c>
      <c r="J140" s="22" t="s">
        <v>322</v>
      </c>
      <c r="K140" s="23">
        <v>14</v>
      </c>
      <c r="L140" s="8"/>
      <c r="M140" s="8"/>
    </row>
    <row r="141" spans="4:13" ht="36">
      <c r="D141" s="28">
        <f t="shared" si="2"/>
        <v>136</v>
      </c>
      <c r="E141" s="31"/>
      <c r="F141" s="32">
        <v>8</v>
      </c>
      <c r="G141" s="32" t="s">
        <v>129</v>
      </c>
      <c r="H141" s="32" t="s">
        <v>694</v>
      </c>
      <c r="I141" s="21" t="s">
        <v>417</v>
      </c>
      <c r="J141" s="22" t="s">
        <v>322</v>
      </c>
      <c r="K141" s="23">
        <v>6</v>
      </c>
      <c r="L141" s="30"/>
      <c r="M141" s="8"/>
    </row>
    <row r="142" spans="4:13" ht="36">
      <c r="D142" s="28">
        <f t="shared" si="2"/>
        <v>137</v>
      </c>
      <c r="E142" s="32"/>
      <c r="F142" s="32">
        <v>9</v>
      </c>
      <c r="G142" s="32" t="s">
        <v>129</v>
      </c>
      <c r="H142" s="32" t="s">
        <v>629</v>
      </c>
      <c r="I142" s="21" t="s">
        <v>418</v>
      </c>
      <c r="J142" s="22" t="s">
        <v>322</v>
      </c>
      <c r="K142" s="23">
        <v>2</v>
      </c>
      <c r="L142" s="8"/>
      <c r="M142" s="8"/>
    </row>
    <row r="143" spans="4:13" ht="36">
      <c r="D143" s="28">
        <f t="shared" si="2"/>
        <v>138</v>
      </c>
      <c r="E143" s="32"/>
      <c r="F143" s="32">
        <v>10</v>
      </c>
      <c r="G143" s="32" t="s">
        <v>129</v>
      </c>
      <c r="H143" s="32" t="s">
        <v>648</v>
      </c>
      <c r="I143" s="21" t="s">
        <v>419</v>
      </c>
      <c r="J143" s="22" t="s">
        <v>322</v>
      </c>
      <c r="K143" s="23">
        <v>5</v>
      </c>
      <c r="L143" s="8"/>
      <c r="M143" s="8"/>
    </row>
    <row r="144" spans="4:13" ht="36">
      <c r="D144" s="28">
        <f t="shared" si="2"/>
        <v>139</v>
      </c>
      <c r="E144" s="7"/>
      <c r="F144" s="7">
        <v>11</v>
      </c>
      <c r="G144" s="32" t="s">
        <v>95</v>
      </c>
      <c r="H144" s="7" t="s">
        <v>631</v>
      </c>
      <c r="I144" s="21" t="s">
        <v>420</v>
      </c>
      <c r="J144" s="22" t="s">
        <v>322</v>
      </c>
      <c r="K144" s="23">
        <v>5</v>
      </c>
      <c r="L144" s="8"/>
      <c r="M144" s="8"/>
    </row>
    <row r="145" spans="4:14" ht="15">
      <c r="D145" s="28">
        <f t="shared" si="2"/>
        <v>140</v>
      </c>
      <c r="E145" s="7">
        <v>8</v>
      </c>
      <c r="F145" s="7"/>
      <c r="G145" s="7"/>
      <c r="H145" s="7"/>
      <c r="I145" s="40" t="s">
        <v>52</v>
      </c>
      <c r="J145" s="22"/>
      <c r="K145" s="23"/>
      <c r="L145" s="8"/>
      <c r="M145" s="8"/>
      <c r="N145" s="53"/>
    </row>
    <row r="146" spans="4:13" ht="15">
      <c r="D146" s="28">
        <f t="shared" si="2"/>
        <v>141</v>
      </c>
      <c r="E146" s="73">
        <v>9</v>
      </c>
      <c r="F146" s="74"/>
      <c r="G146" s="74"/>
      <c r="H146" s="68" t="s">
        <v>693</v>
      </c>
      <c r="I146" s="69" t="s">
        <v>421</v>
      </c>
      <c r="J146" s="74"/>
      <c r="K146" s="75"/>
      <c r="L146" s="72"/>
      <c r="M146" s="72"/>
    </row>
    <row r="147" spans="4:13" ht="24">
      <c r="D147" s="28">
        <f t="shared" si="2"/>
        <v>142</v>
      </c>
      <c r="E147" s="7"/>
      <c r="F147" s="7">
        <v>1</v>
      </c>
      <c r="G147" s="7" t="s">
        <v>96</v>
      </c>
      <c r="H147" s="7" t="s">
        <v>705</v>
      </c>
      <c r="I147" s="40" t="s">
        <v>422</v>
      </c>
      <c r="J147" s="41" t="s">
        <v>301</v>
      </c>
      <c r="K147" s="58">
        <v>113.4</v>
      </c>
      <c r="L147" s="59"/>
      <c r="M147" s="59"/>
    </row>
    <row r="148" spans="4:13" ht="33.75">
      <c r="D148" s="28">
        <f t="shared" si="2"/>
        <v>143</v>
      </c>
      <c r="E148" s="7"/>
      <c r="F148" s="7">
        <v>2</v>
      </c>
      <c r="G148" s="7" t="s">
        <v>96</v>
      </c>
      <c r="H148" s="7" t="s">
        <v>25</v>
      </c>
      <c r="I148" s="40" t="s">
        <v>423</v>
      </c>
      <c r="J148" s="41" t="s">
        <v>301</v>
      </c>
      <c r="K148" s="58">
        <v>185.1</v>
      </c>
      <c r="L148" s="59"/>
      <c r="M148" s="59"/>
    </row>
    <row r="149" spans="4:13" ht="33.75">
      <c r="D149" s="28">
        <f t="shared" si="2"/>
        <v>144</v>
      </c>
      <c r="E149" s="7"/>
      <c r="F149" s="7">
        <v>3</v>
      </c>
      <c r="G149" s="7" t="s">
        <v>96</v>
      </c>
      <c r="H149" s="7" t="s">
        <v>26</v>
      </c>
      <c r="I149" s="40" t="s">
        <v>424</v>
      </c>
      <c r="J149" s="41" t="s">
        <v>301</v>
      </c>
      <c r="K149" s="58">
        <v>183.4</v>
      </c>
      <c r="L149" s="59"/>
      <c r="M149" s="59"/>
    </row>
    <row r="150" spans="4:13" ht="24">
      <c r="D150" s="28">
        <f t="shared" si="2"/>
        <v>145</v>
      </c>
      <c r="E150" s="7"/>
      <c r="F150" s="7">
        <v>4</v>
      </c>
      <c r="G150" s="7" t="s">
        <v>96</v>
      </c>
      <c r="H150" s="7" t="s">
        <v>27</v>
      </c>
      <c r="I150" s="40" t="s">
        <v>425</v>
      </c>
      <c r="J150" s="41" t="s">
        <v>301</v>
      </c>
      <c r="K150" s="58">
        <v>103.2</v>
      </c>
      <c r="L150" s="59"/>
      <c r="M150" s="59"/>
    </row>
    <row r="151" spans="4:13" ht="90">
      <c r="D151" s="28">
        <f t="shared" si="2"/>
        <v>146</v>
      </c>
      <c r="E151" s="7"/>
      <c r="F151" s="7">
        <v>5</v>
      </c>
      <c r="G151" s="7" t="s">
        <v>96</v>
      </c>
      <c r="H151" s="32" t="s">
        <v>40</v>
      </c>
      <c r="I151" s="57" t="s">
        <v>42</v>
      </c>
      <c r="J151" s="41" t="s">
        <v>303</v>
      </c>
      <c r="K151" s="58">
        <v>12</v>
      </c>
      <c r="L151" s="59"/>
      <c r="M151" s="59"/>
    </row>
    <row r="152" spans="4:13" ht="90">
      <c r="D152" s="28">
        <f t="shared" si="2"/>
        <v>147</v>
      </c>
      <c r="E152" s="7"/>
      <c r="F152" s="7">
        <v>6</v>
      </c>
      <c r="G152" s="7" t="s">
        <v>96</v>
      </c>
      <c r="H152" s="32" t="s">
        <v>41</v>
      </c>
      <c r="I152" s="57" t="s">
        <v>42</v>
      </c>
      <c r="J152" s="41" t="s">
        <v>303</v>
      </c>
      <c r="K152" s="58">
        <v>6</v>
      </c>
      <c r="L152" s="59"/>
      <c r="M152" s="59"/>
    </row>
    <row r="153" spans="4:13" ht="90">
      <c r="D153" s="28">
        <f t="shared" si="2"/>
        <v>148</v>
      </c>
      <c r="E153" s="7"/>
      <c r="F153" s="7">
        <v>7</v>
      </c>
      <c r="G153" s="7" t="s">
        <v>96</v>
      </c>
      <c r="H153" s="7" t="s">
        <v>638</v>
      </c>
      <c r="I153" s="40" t="s">
        <v>426</v>
      </c>
      <c r="J153" s="41" t="s">
        <v>303</v>
      </c>
      <c r="K153" s="58">
        <v>1</v>
      </c>
      <c r="L153" s="59"/>
      <c r="M153" s="59"/>
    </row>
    <row r="154" spans="4:13" ht="33.75">
      <c r="D154" s="28">
        <f t="shared" si="2"/>
        <v>149</v>
      </c>
      <c r="E154" s="7"/>
      <c r="F154" s="7">
        <v>8</v>
      </c>
      <c r="G154" s="7" t="s">
        <v>96</v>
      </c>
      <c r="H154" s="7" t="s">
        <v>639</v>
      </c>
      <c r="I154" s="40" t="s">
        <v>427</v>
      </c>
      <c r="J154" s="41" t="s">
        <v>303</v>
      </c>
      <c r="K154" s="58">
        <v>1</v>
      </c>
      <c r="L154" s="59"/>
      <c r="M154" s="59"/>
    </row>
    <row r="155" spans="4:13" ht="36">
      <c r="D155" s="28">
        <f t="shared" si="2"/>
        <v>150</v>
      </c>
      <c r="E155" s="7"/>
      <c r="F155" s="7">
        <v>9</v>
      </c>
      <c r="G155" s="7" t="s">
        <v>97</v>
      </c>
      <c r="H155" s="7" t="s">
        <v>706</v>
      </c>
      <c r="I155" s="40" t="s">
        <v>428</v>
      </c>
      <c r="J155" s="41" t="s">
        <v>429</v>
      </c>
      <c r="K155" s="58">
        <v>1</v>
      </c>
      <c r="L155" s="59"/>
      <c r="M155" s="59"/>
    </row>
    <row r="156" spans="4:13" ht="36">
      <c r="D156" s="28">
        <f t="shared" si="2"/>
        <v>151</v>
      </c>
      <c r="E156" s="7"/>
      <c r="F156" s="7">
        <v>10</v>
      </c>
      <c r="G156" s="7" t="s">
        <v>97</v>
      </c>
      <c r="H156" s="7" t="s">
        <v>640</v>
      </c>
      <c r="I156" s="40" t="s">
        <v>430</v>
      </c>
      <c r="J156" s="41" t="s">
        <v>429</v>
      </c>
      <c r="K156" s="58">
        <v>2</v>
      </c>
      <c r="L156" s="59"/>
      <c r="M156" s="59"/>
    </row>
    <row r="157" spans="4:13" ht="36">
      <c r="D157" s="28">
        <f t="shared" si="2"/>
        <v>152</v>
      </c>
      <c r="E157" s="7"/>
      <c r="F157" s="7">
        <v>11</v>
      </c>
      <c r="G157" s="7" t="s">
        <v>98</v>
      </c>
      <c r="H157" s="7" t="s">
        <v>707</v>
      </c>
      <c r="I157" s="40" t="s">
        <v>431</v>
      </c>
      <c r="J157" s="41" t="s">
        <v>350</v>
      </c>
      <c r="K157" s="58">
        <v>0.9</v>
      </c>
      <c r="L157" s="59"/>
      <c r="M157" s="59"/>
    </row>
    <row r="158" spans="4:13" ht="56.25">
      <c r="D158" s="28">
        <f t="shared" si="2"/>
        <v>153</v>
      </c>
      <c r="E158" s="7"/>
      <c r="F158" s="7">
        <v>12</v>
      </c>
      <c r="G158" s="7" t="s">
        <v>96</v>
      </c>
      <c r="H158" s="7" t="s">
        <v>28</v>
      </c>
      <c r="I158" s="40" t="s">
        <v>432</v>
      </c>
      <c r="J158" s="41" t="s">
        <v>303</v>
      </c>
      <c r="K158" s="58">
        <v>17</v>
      </c>
      <c r="L158" s="59"/>
      <c r="M158" s="59"/>
    </row>
    <row r="159" spans="4:13" ht="56.25">
      <c r="D159" s="28">
        <f t="shared" si="2"/>
        <v>154</v>
      </c>
      <c r="E159" s="7"/>
      <c r="F159" s="7">
        <v>13</v>
      </c>
      <c r="G159" s="7" t="s">
        <v>96</v>
      </c>
      <c r="H159" s="32" t="s">
        <v>44</v>
      </c>
      <c r="I159" s="40" t="s">
        <v>433</v>
      </c>
      <c r="J159" s="41" t="s">
        <v>303</v>
      </c>
      <c r="K159" s="58">
        <v>19</v>
      </c>
      <c r="L159" s="59"/>
      <c r="M159" s="59"/>
    </row>
    <row r="160" spans="4:13" ht="56.25">
      <c r="D160" s="28">
        <f t="shared" si="2"/>
        <v>155</v>
      </c>
      <c r="E160" s="7"/>
      <c r="F160" s="7">
        <v>14</v>
      </c>
      <c r="G160" s="7" t="s">
        <v>96</v>
      </c>
      <c r="H160" s="32" t="s">
        <v>43</v>
      </c>
      <c r="I160" s="40" t="s">
        <v>433</v>
      </c>
      <c r="J160" s="41" t="s">
        <v>303</v>
      </c>
      <c r="K160" s="58">
        <v>13</v>
      </c>
      <c r="L160" s="59"/>
      <c r="M160" s="59"/>
    </row>
    <row r="161" spans="4:13" ht="56.25">
      <c r="D161" s="28">
        <f t="shared" si="2"/>
        <v>156</v>
      </c>
      <c r="E161" s="7"/>
      <c r="F161" s="7">
        <v>15</v>
      </c>
      <c r="G161" s="7" t="s">
        <v>96</v>
      </c>
      <c r="H161" s="7" t="s">
        <v>31</v>
      </c>
      <c r="I161" s="40" t="s">
        <v>434</v>
      </c>
      <c r="J161" s="41" t="s">
        <v>303</v>
      </c>
      <c r="K161" s="58">
        <v>1</v>
      </c>
      <c r="L161" s="59"/>
      <c r="M161" s="59"/>
    </row>
    <row r="162" spans="4:13" ht="24">
      <c r="D162" s="28">
        <f t="shared" si="2"/>
        <v>157</v>
      </c>
      <c r="E162" s="7"/>
      <c r="F162" s="7">
        <v>16</v>
      </c>
      <c r="G162" s="7" t="s">
        <v>96</v>
      </c>
      <c r="H162" s="7" t="s">
        <v>642</v>
      </c>
      <c r="I162" s="40" t="s">
        <v>435</v>
      </c>
      <c r="J162" s="41" t="s">
        <v>301</v>
      </c>
      <c r="K162" s="58">
        <v>29.5</v>
      </c>
      <c r="L162" s="59"/>
      <c r="M162" s="59"/>
    </row>
    <row r="163" spans="4:13" ht="24">
      <c r="D163" s="28">
        <f t="shared" si="2"/>
        <v>158</v>
      </c>
      <c r="E163" s="7"/>
      <c r="F163" s="7">
        <v>17</v>
      </c>
      <c r="G163" s="7" t="s">
        <v>96</v>
      </c>
      <c r="H163" s="32" t="s">
        <v>586</v>
      </c>
      <c r="I163" s="40" t="s">
        <v>436</v>
      </c>
      <c r="J163" s="41" t="s">
        <v>301</v>
      </c>
      <c r="K163" s="58">
        <v>120.7</v>
      </c>
      <c r="L163" s="59"/>
      <c r="M163" s="59"/>
    </row>
    <row r="164" spans="4:13" ht="24">
      <c r="D164" s="28">
        <f t="shared" si="2"/>
        <v>159</v>
      </c>
      <c r="E164" s="7"/>
      <c r="F164" s="7">
        <v>18</v>
      </c>
      <c r="G164" s="7" t="s">
        <v>96</v>
      </c>
      <c r="H164" s="32" t="s">
        <v>45</v>
      </c>
      <c r="I164" s="40" t="s">
        <v>436</v>
      </c>
      <c r="J164" s="41" t="s">
        <v>301</v>
      </c>
      <c r="K164" s="58">
        <v>80.8</v>
      </c>
      <c r="L164" s="59"/>
      <c r="M164" s="59"/>
    </row>
    <row r="165" spans="4:13" ht="45">
      <c r="D165" s="28">
        <f t="shared" si="2"/>
        <v>160</v>
      </c>
      <c r="E165" s="7"/>
      <c r="F165" s="7">
        <v>19</v>
      </c>
      <c r="G165" s="7" t="s">
        <v>97</v>
      </c>
      <c r="H165" s="7" t="s">
        <v>644</v>
      </c>
      <c r="I165" s="40" t="s">
        <v>437</v>
      </c>
      <c r="J165" s="41" t="s">
        <v>429</v>
      </c>
      <c r="K165" s="58">
        <v>5</v>
      </c>
      <c r="L165" s="59"/>
      <c r="M165" s="59"/>
    </row>
    <row r="166" spans="4:13" ht="45">
      <c r="D166" s="28">
        <f t="shared" si="2"/>
        <v>161</v>
      </c>
      <c r="E166" s="7"/>
      <c r="F166" s="7">
        <v>20</v>
      </c>
      <c r="G166" s="7" t="s">
        <v>97</v>
      </c>
      <c r="H166" s="7" t="s">
        <v>645</v>
      </c>
      <c r="I166" s="40" t="s">
        <v>438</v>
      </c>
      <c r="J166" s="41" t="s">
        <v>429</v>
      </c>
      <c r="K166" s="58">
        <v>2</v>
      </c>
      <c r="L166" s="59"/>
      <c r="M166" s="59"/>
    </row>
    <row r="167" spans="4:13" ht="36">
      <c r="D167" s="28">
        <f t="shared" si="2"/>
        <v>162</v>
      </c>
      <c r="E167" s="7"/>
      <c r="F167" s="7">
        <v>21</v>
      </c>
      <c r="G167" s="7" t="s">
        <v>97</v>
      </c>
      <c r="H167" s="7" t="s">
        <v>32</v>
      </c>
      <c r="I167" s="40" t="s">
        <v>439</v>
      </c>
      <c r="J167" s="41" t="s">
        <v>429</v>
      </c>
      <c r="K167" s="58">
        <v>4</v>
      </c>
      <c r="L167" s="59"/>
      <c r="M167" s="59"/>
    </row>
    <row r="168" spans="4:13" ht="45">
      <c r="D168" s="28">
        <f t="shared" si="2"/>
        <v>163</v>
      </c>
      <c r="E168" s="7"/>
      <c r="F168" s="7">
        <v>22</v>
      </c>
      <c r="G168" s="7" t="s">
        <v>96</v>
      </c>
      <c r="H168" s="7" t="s">
        <v>646</v>
      </c>
      <c r="I168" s="40" t="s">
        <v>440</v>
      </c>
      <c r="J168" s="41" t="s">
        <v>429</v>
      </c>
      <c r="K168" s="58">
        <v>1</v>
      </c>
      <c r="L168" s="59"/>
      <c r="M168" s="59"/>
    </row>
    <row r="169" spans="4:13" ht="45">
      <c r="D169" s="28">
        <f t="shared" si="2"/>
        <v>164</v>
      </c>
      <c r="E169" s="7"/>
      <c r="F169" s="7">
        <v>23</v>
      </c>
      <c r="G169" s="7" t="s">
        <v>96</v>
      </c>
      <c r="H169" s="7" t="s">
        <v>29</v>
      </c>
      <c r="I169" s="40" t="s">
        <v>441</v>
      </c>
      <c r="J169" s="41" t="s">
        <v>429</v>
      </c>
      <c r="K169" s="58">
        <v>1</v>
      </c>
      <c r="L169" s="59"/>
      <c r="M169" s="59"/>
    </row>
    <row r="170" spans="4:13" ht="24">
      <c r="D170" s="28">
        <f t="shared" si="2"/>
        <v>165</v>
      </c>
      <c r="E170" s="7"/>
      <c r="F170" s="7">
        <v>24</v>
      </c>
      <c r="G170" s="7" t="s">
        <v>96</v>
      </c>
      <c r="H170" s="32" t="s">
        <v>33</v>
      </c>
      <c r="I170" s="40" t="s">
        <v>442</v>
      </c>
      <c r="J170" s="41" t="s">
        <v>322</v>
      </c>
      <c r="K170" s="58">
        <v>12</v>
      </c>
      <c r="L170" s="59"/>
      <c r="M170" s="59"/>
    </row>
    <row r="171" spans="4:13" ht="24">
      <c r="D171" s="28">
        <f t="shared" si="2"/>
        <v>166</v>
      </c>
      <c r="E171" s="7"/>
      <c r="F171" s="7">
        <v>25</v>
      </c>
      <c r="G171" s="7" t="s">
        <v>96</v>
      </c>
      <c r="H171" s="7" t="s">
        <v>30</v>
      </c>
      <c r="I171" s="40" t="s">
        <v>443</v>
      </c>
      <c r="J171" s="41" t="s">
        <v>301</v>
      </c>
      <c r="K171" s="58">
        <v>103.5</v>
      </c>
      <c r="L171" s="59"/>
      <c r="M171" s="59"/>
    </row>
    <row r="172" spans="4:13" ht="33.75">
      <c r="D172" s="28">
        <f t="shared" si="2"/>
        <v>167</v>
      </c>
      <c r="E172" s="7"/>
      <c r="F172" s="7">
        <v>26</v>
      </c>
      <c r="G172" s="7" t="s">
        <v>96</v>
      </c>
      <c r="H172" s="7" t="s">
        <v>654</v>
      </c>
      <c r="I172" s="40" t="s">
        <v>444</v>
      </c>
      <c r="J172" s="41" t="s">
        <v>301</v>
      </c>
      <c r="K172" s="58">
        <v>35</v>
      </c>
      <c r="L172" s="59"/>
      <c r="M172" s="59"/>
    </row>
    <row r="173" spans="4:13" ht="67.5">
      <c r="D173" s="28">
        <f t="shared" si="2"/>
        <v>168</v>
      </c>
      <c r="E173" s="7"/>
      <c r="F173" s="7">
        <v>27</v>
      </c>
      <c r="G173" s="7" t="s">
        <v>96</v>
      </c>
      <c r="H173" s="7" t="s">
        <v>655</v>
      </c>
      <c r="I173" s="40" t="s">
        <v>445</v>
      </c>
      <c r="J173" s="41" t="s">
        <v>429</v>
      </c>
      <c r="K173" s="58">
        <v>4</v>
      </c>
      <c r="L173" s="59"/>
      <c r="M173" s="59"/>
    </row>
    <row r="174" spans="4:13" ht="24">
      <c r="D174" s="28">
        <f t="shared" si="2"/>
        <v>169</v>
      </c>
      <c r="E174" s="7"/>
      <c r="F174" s="7">
        <v>28</v>
      </c>
      <c r="G174" s="7" t="s">
        <v>96</v>
      </c>
      <c r="H174" s="7" t="s">
        <v>656</v>
      </c>
      <c r="I174" s="40" t="s">
        <v>446</v>
      </c>
      <c r="J174" s="41" t="s">
        <v>301</v>
      </c>
      <c r="K174" s="58">
        <v>26</v>
      </c>
      <c r="L174" s="59"/>
      <c r="M174" s="59"/>
    </row>
    <row r="175" spans="4:13" ht="24">
      <c r="D175" s="28">
        <f t="shared" si="2"/>
        <v>170</v>
      </c>
      <c r="E175" s="7"/>
      <c r="F175" s="7">
        <v>29</v>
      </c>
      <c r="G175" s="7" t="s">
        <v>96</v>
      </c>
      <c r="H175" s="7" t="s">
        <v>657</v>
      </c>
      <c r="I175" s="40" t="s">
        <v>447</v>
      </c>
      <c r="J175" s="41" t="s">
        <v>429</v>
      </c>
      <c r="K175" s="58">
        <v>4</v>
      </c>
      <c r="L175" s="59"/>
      <c r="M175" s="59"/>
    </row>
    <row r="176" spans="4:14" ht="15">
      <c r="D176" s="28">
        <f t="shared" si="2"/>
        <v>171</v>
      </c>
      <c r="E176" s="7">
        <v>9</v>
      </c>
      <c r="F176" s="7"/>
      <c r="G176" s="7"/>
      <c r="H176" s="7"/>
      <c r="I176" s="40" t="s">
        <v>53</v>
      </c>
      <c r="J176" s="22"/>
      <c r="K176" s="23"/>
      <c r="L176" s="8"/>
      <c r="M176" s="8"/>
      <c r="N176" s="53"/>
    </row>
    <row r="177" spans="4:13" ht="36">
      <c r="D177" s="28">
        <f t="shared" si="2"/>
        <v>172</v>
      </c>
      <c r="E177" s="73">
        <v>10</v>
      </c>
      <c r="F177" s="74"/>
      <c r="G177" s="74"/>
      <c r="H177" s="68" t="s">
        <v>689</v>
      </c>
      <c r="I177" s="69" t="s">
        <v>448</v>
      </c>
      <c r="J177" s="74"/>
      <c r="K177" s="75"/>
      <c r="L177" s="72"/>
      <c r="M177" s="72"/>
    </row>
    <row r="178" spans="4:13" ht="36">
      <c r="D178" s="28">
        <f t="shared" si="2"/>
        <v>173</v>
      </c>
      <c r="E178" s="33"/>
      <c r="F178" s="28">
        <v>1</v>
      </c>
      <c r="G178" s="28" t="s">
        <v>130</v>
      </c>
      <c r="H178" s="28" t="s">
        <v>632</v>
      </c>
      <c r="I178" s="36" t="s">
        <v>695</v>
      </c>
      <c r="J178" s="28" t="s">
        <v>305</v>
      </c>
      <c r="K178" s="35">
        <v>22.5</v>
      </c>
      <c r="L178" s="30"/>
      <c r="M178" s="30"/>
    </row>
    <row r="179" spans="4:13" ht="15">
      <c r="D179" s="28">
        <f t="shared" si="2"/>
        <v>174</v>
      </c>
      <c r="E179" s="7">
        <v>10</v>
      </c>
      <c r="F179" s="7"/>
      <c r="G179" s="7"/>
      <c r="H179" s="7"/>
      <c r="I179" s="40" t="s">
        <v>307</v>
      </c>
      <c r="J179" s="7"/>
      <c r="K179" s="43"/>
      <c r="L179" s="8"/>
      <c r="M179" s="8"/>
    </row>
    <row r="180" spans="4:13" ht="15">
      <c r="D180" s="28">
        <f t="shared" si="2"/>
        <v>175</v>
      </c>
      <c r="E180" s="68">
        <v>11</v>
      </c>
      <c r="F180" s="74"/>
      <c r="G180" s="74"/>
      <c r="H180" s="74"/>
      <c r="I180" s="69" t="s">
        <v>449</v>
      </c>
      <c r="J180" s="74"/>
      <c r="K180" s="75"/>
      <c r="L180" s="72"/>
      <c r="M180" s="72"/>
    </row>
    <row r="181" spans="4:13" ht="15">
      <c r="D181" s="28">
        <f t="shared" si="2"/>
        <v>176</v>
      </c>
      <c r="E181" s="7">
        <v>11</v>
      </c>
      <c r="F181" s="7"/>
      <c r="G181" s="7"/>
      <c r="H181" s="7"/>
      <c r="I181" s="34" t="s">
        <v>51</v>
      </c>
      <c r="J181" s="7"/>
      <c r="K181" s="43"/>
      <c r="L181" s="8"/>
      <c r="M181" s="8"/>
    </row>
    <row r="182" spans="4:13" ht="15">
      <c r="D182" s="28">
        <f t="shared" si="2"/>
        <v>177</v>
      </c>
      <c r="E182" s="68">
        <v>12</v>
      </c>
      <c r="F182" s="68"/>
      <c r="G182" s="68"/>
      <c r="H182" s="73" t="s">
        <v>636</v>
      </c>
      <c r="I182" s="69" t="s">
        <v>450</v>
      </c>
      <c r="J182" s="68"/>
      <c r="K182" s="70"/>
      <c r="L182" s="71"/>
      <c r="M182" s="71"/>
    </row>
    <row r="183" spans="4:13" ht="15">
      <c r="D183" s="28">
        <f t="shared" si="2"/>
        <v>178</v>
      </c>
      <c r="E183" s="7"/>
      <c r="F183" s="7"/>
      <c r="G183" s="44"/>
      <c r="H183" s="2"/>
      <c r="I183" s="3" t="s">
        <v>451</v>
      </c>
      <c r="J183" s="7"/>
      <c r="K183" s="43"/>
      <c r="L183" s="8"/>
      <c r="M183" s="8"/>
    </row>
    <row r="184" spans="4:13" ht="36">
      <c r="D184" s="28">
        <f t="shared" si="2"/>
        <v>179</v>
      </c>
      <c r="E184" s="7"/>
      <c r="F184" s="28">
        <v>1</v>
      </c>
      <c r="G184" s="7" t="s">
        <v>131</v>
      </c>
      <c r="H184" s="7" t="s">
        <v>575</v>
      </c>
      <c r="I184" s="24" t="s">
        <v>452</v>
      </c>
      <c r="J184" s="25" t="s">
        <v>303</v>
      </c>
      <c r="K184" s="26">
        <v>2</v>
      </c>
      <c r="L184" s="8"/>
      <c r="M184" s="8"/>
    </row>
    <row r="185" spans="4:13" ht="48">
      <c r="D185" s="28">
        <f t="shared" si="2"/>
        <v>180</v>
      </c>
      <c r="E185" s="7"/>
      <c r="F185" s="7">
        <v>2</v>
      </c>
      <c r="G185" s="7" t="s">
        <v>132</v>
      </c>
      <c r="H185" s="7" t="s">
        <v>576</v>
      </c>
      <c r="I185" s="24" t="s">
        <v>453</v>
      </c>
      <c r="J185" s="25" t="s">
        <v>322</v>
      </c>
      <c r="K185" s="26">
        <v>16</v>
      </c>
      <c r="L185" s="8"/>
      <c r="M185" s="8"/>
    </row>
    <row r="186" spans="4:13" ht="48">
      <c r="D186" s="28">
        <f t="shared" si="2"/>
        <v>181</v>
      </c>
      <c r="E186" s="7"/>
      <c r="F186" s="7">
        <v>3</v>
      </c>
      <c r="G186" s="7" t="s">
        <v>133</v>
      </c>
      <c r="H186" s="7" t="s">
        <v>577</v>
      </c>
      <c r="I186" s="24" t="s">
        <v>454</v>
      </c>
      <c r="J186" s="25" t="s">
        <v>322</v>
      </c>
      <c r="K186" s="26">
        <v>18</v>
      </c>
      <c r="L186" s="8"/>
      <c r="M186" s="8"/>
    </row>
    <row r="187" spans="4:13" ht="36.75" customHeight="1">
      <c r="D187" s="28">
        <f t="shared" si="2"/>
        <v>182</v>
      </c>
      <c r="E187" s="7"/>
      <c r="F187" s="7">
        <v>4</v>
      </c>
      <c r="G187" s="7" t="s">
        <v>134</v>
      </c>
      <c r="H187" s="7" t="s">
        <v>578</v>
      </c>
      <c r="I187" s="24" t="s">
        <v>455</v>
      </c>
      <c r="J187" s="25" t="s">
        <v>301</v>
      </c>
      <c r="K187" s="26">
        <f>569+260</f>
        <v>829</v>
      </c>
      <c r="L187" s="8"/>
      <c r="M187" s="8"/>
    </row>
    <row r="188" spans="4:13" ht="31.5" customHeight="1">
      <c r="D188" s="28">
        <f t="shared" si="2"/>
        <v>183</v>
      </c>
      <c r="E188" s="7"/>
      <c r="F188" s="7">
        <v>5</v>
      </c>
      <c r="G188" s="7" t="s">
        <v>134</v>
      </c>
      <c r="H188" s="7" t="s">
        <v>579</v>
      </c>
      <c r="I188" s="24" t="s">
        <v>456</v>
      </c>
      <c r="J188" s="25" t="s">
        <v>301</v>
      </c>
      <c r="K188" s="26">
        <v>69</v>
      </c>
      <c r="L188" s="8"/>
      <c r="M188" s="8"/>
    </row>
    <row r="189" spans="4:13" ht="36" customHeight="1">
      <c r="D189" s="28">
        <f t="shared" si="2"/>
        <v>184</v>
      </c>
      <c r="E189" s="7"/>
      <c r="F189" s="7">
        <v>6</v>
      </c>
      <c r="G189" s="7" t="s">
        <v>135</v>
      </c>
      <c r="H189" s="7" t="s">
        <v>580</v>
      </c>
      <c r="I189" s="24" t="s">
        <v>457</v>
      </c>
      <c r="J189" s="25" t="s">
        <v>301</v>
      </c>
      <c r="K189" s="26">
        <v>49</v>
      </c>
      <c r="L189" s="8"/>
      <c r="M189" s="8"/>
    </row>
    <row r="190" spans="4:13" ht="48">
      <c r="D190" s="28">
        <f t="shared" si="2"/>
        <v>185</v>
      </c>
      <c r="E190" s="7"/>
      <c r="F190" s="7">
        <v>7</v>
      </c>
      <c r="G190" s="7" t="s">
        <v>136</v>
      </c>
      <c r="H190" s="7" t="s">
        <v>581</v>
      </c>
      <c r="I190" s="24" t="s">
        <v>458</v>
      </c>
      <c r="J190" s="25" t="s">
        <v>301</v>
      </c>
      <c r="K190" s="26">
        <v>30</v>
      </c>
      <c r="L190" s="8"/>
      <c r="M190" s="8"/>
    </row>
    <row r="191" spans="4:13" ht="48">
      <c r="D191" s="28">
        <f t="shared" si="2"/>
        <v>186</v>
      </c>
      <c r="E191" s="7"/>
      <c r="F191" s="7">
        <v>8</v>
      </c>
      <c r="G191" s="7" t="s">
        <v>136</v>
      </c>
      <c r="H191" s="7" t="s">
        <v>582</v>
      </c>
      <c r="I191" s="24" t="s">
        <v>459</v>
      </c>
      <c r="J191" s="25" t="s">
        <v>301</v>
      </c>
      <c r="K191" s="26">
        <v>991.76</v>
      </c>
      <c r="L191" s="8"/>
      <c r="M191" s="8"/>
    </row>
    <row r="192" spans="4:13" ht="48">
      <c r="D192" s="28">
        <f t="shared" si="2"/>
        <v>187</v>
      </c>
      <c r="E192" s="7"/>
      <c r="F192" s="7">
        <v>9</v>
      </c>
      <c r="G192" s="7" t="s">
        <v>136</v>
      </c>
      <c r="H192" s="7" t="s">
        <v>583</v>
      </c>
      <c r="I192" s="24" t="s">
        <v>460</v>
      </c>
      <c r="J192" s="25" t="s">
        <v>303</v>
      </c>
      <c r="K192" s="26">
        <v>16</v>
      </c>
      <c r="L192" s="8"/>
      <c r="M192" s="8"/>
    </row>
    <row r="193" spans="4:13" ht="48">
      <c r="D193" s="28">
        <f t="shared" si="2"/>
        <v>188</v>
      </c>
      <c r="E193" s="7"/>
      <c r="F193" s="7">
        <v>10</v>
      </c>
      <c r="G193" s="7" t="s">
        <v>137</v>
      </c>
      <c r="H193" s="7" t="s">
        <v>584</v>
      </c>
      <c r="I193" s="24" t="s">
        <v>461</v>
      </c>
      <c r="J193" s="25" t="s">
        <v>462</v>
      </c>
      <c r="K193" s="26">
        <v>2</v>
      </c>
      <c r="L193" s="8"/>
      <c r="M193" s="8"/>
    </row>
    <row r="194" spans="4:13" ht="36">
      <c r="D194" s="28">
        <f t="shared" si="2"/>
        <v>189</v>
      </c>
      <c r="E194" s="7"/>
      <c r="F194" s="7">
        <v>11</v>
      </c>
      <c r="G194" s="7" t="s">
        <v>138</v>
      </c>
      <c r="H194" s="7" t="s">
        <v>585</v>
      </c>
      <c r="I194" s="24" t="s">
        <v>463</v>
      </c>
      <c r="J194" s="25" t="s">
        <v>464</v>
      </c>
      <c r="K194" s="26">
        <v>36</v>
      </c>
      <c r="L194" s="8"/>
      <c r="M194" s="8"/>
    </row>
    <row r="195" spans="4:14" ht="48">
      <c r="D195" s="28">
        <f t="shared" si="2"/>
        <v>190</v>
      </c>
      <c r="E195" s="7"/>
      <c r="F195" s="7">
        <v>12</v>
      </c>
      <c r="G195" s="7" t="s">
        <v>139</v>
      </c>
      <c r="H195" s="7" t="s">
        <v>586</v>
      </c>
      <c r="I195" s="24" t="s">
        <v>465</v>
      </c>
      <c r="J195" s="25" t="s">
        <v>464</v>
      </c>
      <c r="K195" s="26">
        <v>2</v>
      </c>
      <c r="L195" s="8"/>
      <c r="M195" s="8"/>
      <c r="N195" s="53"/>
    </row>
    <row r="196" spans="4:13" ht="22.5">
      <c r="D196" s="28">
        <f t="shared" si="2"/>
        <v>191</v>
      </c>
      <c r="E196" s="7"/>
      <c r="F196" s="7">
        <v>13</v>
      </c>
      <c r="G196" s="7"/>
      <c r="H196" s="7"/>
      <c r="I196" s="45" t="s">
        <v>466</v>
      </c>
      <c r="J196" s="46"/>
      <c r="K196" s="47"/>
      <c r="L196" s="8"/>
      <c r="M196" s="8"/>
    </row>
    <row r="197" spans="4:13" ht="48">
      <c r="D197" s="28">
        <f t="shared" si="2"/>
        <v>192</v>
      </c>
      <c r="E197" s="7"/>
      <c r="F197" s="7">
        <v>14</v>
      </c>
      <c r="G197" s="7" t="s">
        <v>140</v>
      </c>
      <c r="H197" s="7" t="s">
        <v>588</v>
      </c>
      <c r="I197" s="24" t="s">
        <v>467</v>
      </c>
      <c r="J197" s="25" t="s">
        <v>322</v>
      </c>
      <c r="K197" s="26">
        <v>1</v>
      </c>
      <c r="L197" s="8"/>
      <c r="M197" s="8"/>
    </row>
    <row r="198" spans="4:13" ht="48">
      <c r="D198" s="28">
        <f t="shared" si="2"/>
        <v>193</v>
      </c>
      <c r="E198" s="7"/>
      <c r="F198" s="7">
        <v>15</v>
      </c>
      <c r="G198" s="7" t="s">
        <v>133</v>
      </c>
      <c r="H198" s="7" t="s">
        <v>589</v>
      </c>
      <c r="I198" s="24" t="s">
        <v>454</v>
      </c>
      <c r="J198" s="25" t="s">
        <v>322</v>
      </c>
      <c r="K198" s="26">
        <v>1</v>
      </c>
      <c r="L198" s="8"/>
      <c r="M198" s="8"/>
    </row>
    <row r="199" spans="4:13" ht="48">
      <c r="D199" s="28">
        <f t="shared" si="2"/>
        <v>194</v>
      </c>
      <c r="E199" s="7"/>
      <c r="F199" s="7">
        <v>16</v>
      </c>
      <c r="G199" s="7" t="s">
        <v>133</v>
      </c>
      <c r="H199" s="7" t="s">
        <v>590</v>
      </c>
      <c r="I199" s="24" t="s">
        <v>468</v>
      </c>
      <c r="J199" s="25" t="s">
        <v>301</v>
      </c>
      <c r="K199" s="26">
        <v>21</v>
      </c>
      <c r="L199" s="8"/>
      <c r="M199" s="8"/>
    </row>
    <row r="200" spans="4:13" ht="48">
      <c r="D200" s="28">
        <f aca="true" t="shared" si="3" ref="D200:D263">D199+1</f>
        <v>195</v>
      </c>
      <c r="E200" s="7"/>
      <c r="F200" s="7">
        <v>17</v>
      </c>
      <c r="G200" s="7" t="s">
        <v>141</v>
      </c>
      <c r="H200" s="7" t="s">
        <v>591</v>
      </c>
      <c r="I200" s="24" t="s">
        <v>469</v>
      </c>
      <c r="J200" s="25" t="s">
        <v>301</v>
      </c>
      <c r="K200" s="26">
        <v>20</v>
      </c>
      <c r="L200" s="8"/>
      <c r="M200" s="8"/>
    </row>
    <row r="201" spans="4:13" ht="48">
      <c r="D201" s="28">
        <f t="shared" si="3"/>
        <v>196</v>
      </c>
      <c r="E201" s="7"/>
      <c r="F201" s="7">
        <v>18</v>
      </c>
      <c r="G201" s="7" t="s">
        <v>142</v>
      </c>
      <c r="H201" s="7" t="s">
        <v>592</v>
      </c>
      <c r="I201" s="24" t="s">
        <v>470</v>
      </c>
      <c r="J201" s="25" t="s">
        <v>322</v>
      </c>
      <c r="K201" s="26">
        <v>1</v>
      </c>
      <c r="L201" s="8"/>
      <c r="M201" s="8"/>
    </row>
    <row r="202" spans="4:13" ht="48">
      <c r="D202" s="28">
        <f t="shared" si="3"/>
        <v>197</v>
      </c>
      <c r="E202" s="7"/>
      <c r="F202" s="7">
        <v>19</v>
      </c>
      <c r="G202" s="7" t="s">
        <v>134</v>
      </c>
      <c r="H202" s="7" t="s">
        <v>593</v>
      </c>
      <c r="I202" s="24" t="s">
        <v>471</v>
      </c>
      <c r="J202" s="25" t="s">
        <v>301</v>
      </c>
      <c r="K202" s="26">
        <v>2</v>
      </c>
      <c r="L202" s="8"/>
      <c r="M202" s="8"/>
    </row>
    <row r="203" spans="4:13" ht="48">
      <c r="D203" s="28">
        <f t="shared" si="3"/>
        <v>198</v>
      </c>
      <c r="E203" s="7"/>
      <c r="F203" s="7"/>
      <c r="G203" s="7" t="s">
        <v>134</v>
      </c>
      <c r="H203" s="7" t="s">
        <v>38</v>
      </c>
      <c r="I203" s="24" t="s">
        <v>587</v>
      </c>
      <c r="J203" s="25" t="s">
        <v>301</v>
      </c>
      <c r="K203" s="26">
        <v>91</v>
      </c>
      <c r="L203" s="8"/>
      <c r="M203" s="8"/>
    </row>
    <row r="204" spans="4:13" ht="48">
      <c r="D204" s="28">
        <f t="shared" si="3"/>
        <v>199</v>
      </c>
      <c r="E204" s="7"/>
      <c r="F204" s="7">
        <v>20</v>
      </c>
      <c r="G204" s="7" t="s">
        <v>134</v>
      </c>
      <c r="H204" s="7" t="s">
        <v>37</v>
      </c>
      <c r="I204" s="24" t="s">
        <v>587</v>
      </c>
      <c r="J204" s="25" t="s">
        <v>301</v>
      </c>
      <c r="K204" s="26">
        <v>9</v>
      </c>
      <c r="L204" s="8"/>
      <c r="M204" s="8"/>
    </row>
    <row r="205" spans="4:13" ht="48">
      <c r="D205" s="28">
        <f t="shared" si="3"/>
        <v>200</v>
      </c>
      <c r="E205" s="7"/>
      <c r="F205" s="7">
        <v>21</v>
      </c>
      <c r="G205" s="7" t="s">
        <v>134</v>
      </c>
      <c r="H205" s="7" t="s">
        <v>594</v>
      </c>
      <c r="I205" s="24" t="s">
        <v>595</v>
      </c>
      <c r="J205" s="25" t="s">
        <v>301</v>
      </c>
      <c r="K205" s="26">
        <v>7</v>
      </c>
      <c r="L205" s="8"/>
      <c r="M205" s="8"/>
    </row>
    <row r="206" spans="4:13" ht="48">
      <c r="D206" s="28">
        <f t="shared" si="3"/>
        <v>201</v>
      </c>
      <c r="E206" s="7"/>
      <c r="F206" s="7">
        <v>22</v>
      </c>
      <c r="G206" s="7" t="s">
        <v>143</v>
      </c>
      <c r="H206" s="7" t="s">
        <v>596</v>
      </c>
      <c r="I206" s="24" t="s">
        <v>473</v>
      </c>
      <c r="J206" s="25" t="s">
        <v>464</v>
      </c>
      <c r="K206" s="26">
        <v>24</v>
      </c>
      <c r="L206" s="8"/>
      <c r="M206" s="8"/>
    </row>
    <row r="207" spans="4:14" ht="48">
      <c r="D207" s="28">
        <f t="shared" si="3"/>
        <v>202</v>
      </c>
      <c r="E207" s="7"/>
      <c r="F207" s="7">
        <v>23</v>
      </c>
      <c r="G207" s="7" t="s">
        <v>134</v>
      </c>
      <c r="H207" s="7" t="s">
        <v>597</v>
      </c>
      <c r="I207" s="24" t="s">
        <v>474</v>
      </c>
      <c r="J207" s="25" t="s">
        <v>301</v>
      </c>
      <c r="K207" s="26">
        <v>34</v>
      </c>
      <c r="L207" s="8"/>
      <c r="M207" s="8"/>
      <c r="N207" s="53"/>
    </row>
    <row r="208" spans="4:13" ht="15">
      <c r="D208" s="28">
        <f t="shared" si="3"/>
        <v>203</v>
      </c>
      <c r="E208" s="7"/>
      <c r="F208" s="7"/>
      <c r="G208" s="7"/>
      <c r="H208" s="7"/>
      <c r="I208" s="45" t="s">
        <v>475</v>
      </c>
      <c r="J208" s="46"/>
      <c r="K208" s="47"/>
      <c r="L208" s="8"/>
      <c r="M208" s="8"/>
    </row>
    <row r="209" spans="4:13" ht="36">
      <c r="D209" s="28">
        <f t="shared" si="3"/>
        <v>204</v>
      </c>
      <c r="E209" s="7"/>
      <c r="F209" s="7">
        <v>24</v>
      </c>
      <c r="G209" s="7" t="s">
        <v>144</v>
      </c>
      <c r="H209" s="7" t="s">
        <v>598</v>
      </c>
      <c r="I209" s="24" t="s">
        <v>476</v>
      </c>
      <c r="J209" s="25" t="s">
        <v>301</v>
      </c>
      <c r="K209" s="26">
        <v>50</v>
      </c>
      <c r="L209" s="8"/>
      <c r="M209" s="8"/>
    </row>
    <row r="210" spans="4:13" ht="36">
      <c r="D210" s="28">
        <f t="shared" si="3"/>
        <v>205</v>
      </c>
      <c r="E210" s="7"/>
      <c r="F210" s="7">
        <v>25</v>
      </c>
      <c r="G210" s="7" t="s">
        <v>145</v>
      </c>
      <c r="H210" s="7" t="s">
        <v>599</v>
      </c>
      <c r="I210" s="24" t="s">
        <v>477</v>
      </c>
      <c r="J210" s="25" t="s">
        <v>301</v>
      </c>
      <c r="K210" s="26">
        <v>116</v>
      </c>
      <c r="L210" s="8"/>
      <c r="M210" s="8"/>
    </row>
    <row r="211" spans="4:13" ht="36">
      <c r="D211" s="28">
        <f t="shared" si="3"/>
        <v>206</v>
      </c>
      <c r="E211" s="7"/>
      <c r="F211" s="7">
        <v>26</v>
      </c>
      <c r="G211" s="44" t="s">
        <v>99</v>
      </c>
      <c r="H211" s="7" t="s">
        <v>600</v>
      </c>
      <c r="I211" s="24" t="s">
        <v>478</v>
      </c>
      <c r="J211" s="25" t="s">
        <v>301</v>
      </c>
      <c r="K211" s="26">
        <v>50</v>
      </c>
      <c r="L211" s="8"/>
      <c r="M211" s="8"/>
    </row>
    <row r="212" spans="4:13" ht="36">
      <c r="D212" s="28">
        <f t="shared" si="3"/>
        <v>207</v>
      </c>
      <c r="E212" s="7"/>
      <c r="F212" s="7">
        <v>27</v>
      </c>
      <c r="G212" s="44" t="s">
        <v>99</v>
      </c>
      <c r="H212" s="7" t="s">
        <v>601</v>
      </c>
      <c r="I212" s="24" t="s">
        <v>479</v>
      </c>
      <c r="J212" s="25" t="s">
        <v>301</v>
      </c>
      <c r="K212" s="26">
        <v>116</v>
      </c>
      <c r="L212" s="8"/>
      <c r="M212" s="8"/>
    </row>
    <row r="213" spans="4:13" ht="36">
      <c r="D213" s="28">
        <f t="shared" si="3"/>
        <v>208</v>
      </c>
      <c r="E213" s="7"/>
      <c r="F213" s="7">
        <v>28</v>
      </c>
      <c r="G213" s="7" t="s">
        <v>146</v>
      </c>
      <c r="H213" s="7" t="s">
        <v>602</v>
      </c>
      <c r="I213" s="24" t="s">
        <v>480</v>
      </c>
      <c r="J213" s="25" t="s">
        <v>481</v>
      </c>
      <c r="K213" s="26">
        <v>1</v>
      </c>
      <c r="L213" s="8"/>
      <c r="M213" s="8"/>
    </row>
    <row r="214" spans="4:13" ht="36">
      <c r="D214" s="28">
        <f t="shared" si="3"/>
        <v>209</v>
      </c>
      <c r="E214" s="7"/>
      <c r="F214" s="7">
        <v>29</v>
      </c>
      <c r="G214" s="7" t="s">
        <v>147</v>
      </c>
      <c r="H214" s="7" t="s">
        <v>603</v>
      </c>
      <c r="I214" s="24" t="s">
        <v>482</v>
      </c>
      <c r="J214" s="25" t="s">
        <v>481</v>
      </c>
      <c r="K214" s="26">
        <v>1</v>
      </c>
      <c r="L214" s="8"/>
      <c r="M214" s="8"/>
    </row>
    <row r="215" spans="4:13" ht="36">
      <c r="D215" s="28">
        <f t="shared" si="3"/>
        <v>210</v>
      </c>
      <c r="E215" s="7"/>
      <c r="F215" s="7">
        <v>30</v>
      </c>
      <c r="G215" s="7" t="s">
        <v>148</v>
      </c>
      <c r="H215" s="7" t="s">
        <v>604</v>
      </c>
      <c r="I215" s="24" t="s">
        <v>483</v>
      </c>
      <c r="J215" s="25" t="s">
        <v>481</v>
      </c>
      <c r="K215" s="26">
        <v>1</v>
      </c>
      <c r="L215" s="8"/>
      <c r="M215" s="8"/>
    </row>
    <row r="216" spans="4:13" ht="36">
      <c r="D216" s="28">
        <f t="shared" si="3"/>
        <v>211</v>
      </c>
      <c r="E216" s="7"/>
      <c r="F216" s="7">
        <v>31</v>
      </c>
      <c r="G216" s="7" t="s">
        <v>149</v>
      </c>
      <c r="H216" s="7" t="s">
        <v>605</v>
      </c>
      <c r="I216" s="24" t="s">
        <v>484</v>
      </c>
      <c r="J216" s="25" t="s">
        <v>481</v>
      </c>
      <c r="K216" s="26">
        <v>1</v>
      </c>
      <c r="L216" s="8"/>
      <c r="M216" s="8"/>
    </row>
    <row r="217" spans="4:13" ht="36">
      <c r="D217" s="28">
        <f t="shared" si="3"/>
        <v>212</v>
      </c>
      <c r="E217" s="7"/>
      <c r="F217" s="7">
        <v>32</v>
      </c>
      <c r="G217" s="7" t="s">
        <v>150</v>
      </c>
      <c r="H217" s="7" t="s">
        <v>606</v>
      </c>
      <c r="I217" s="24" t="s">
        <v>485</v>
      </c>
      <c r="J217" s="25" t="s">
        <v>486</v>
      </c>
      <c r="K217" s="26">
        <v>1</v>
      </c>
      <c r="L217" s="8"/>
      <c r="M217" s="8"/>
    </row>
    <row r="218" spans="4:13" ht="36">
      <c r="D218" s="28">
        <f t="shared" si="3"/>
        <v>213</v>
      </c>
      <c r="E218" s="7"/>
      <c r="F218" s="7">
        <v>33</v>
      </c>
      <c r="G218" s="7" t="s">
        <v>151</v>
      </c>
      <c r="H218" s="7" t="s">
        <v>607</v>
      </c>
      <c r="I218" s="24" t="s">
        <v>487</v>
      </c>
      <c r="J218" s="25" t="s">
        <v>486</v>
      </c>
      <c r="K218" s="26">
        <v>1</v>
      </c>
      <c r="L218" s="8"/>
      <c r="M218" s="8"/>
    </row>
    <row r="219" spans="4:13" ht="36">
      <c r="D219" s="28">
        <f t="shared" si="3"/>
        <v>214</v>
      </c>
      <c r="E219" s="7"/>
      <c r="F219" s="7">
        <v>34</v>
      </c>
      <c r="G219" s="7" t="s">
        <v>152</v>
      </c>
      <c r="H219" s="7" t="s">
        <v>608</v>
      </c>
      <c r="I219" s="24" t="s">
        <v>488</v>
      </c>
      <c r="J219" s="25" t="s">
        <v>486</v>
      </c>
      <c r="K219" s="26">
        <v>1</v>
      </c>
      <c r="L219" s="8"/>
      <c r="M219" s="8"/>
    </row>
    <row r="220" spans="4:13" ht="36">
      <c r="D220" s="28">
        <f t="shared" si="3"/>
        <v>215</v>
      </c>
      <c r="E220" s="7"/>
      <c r="F220" s="7">
        <v>35</v>
      </c>
      <c r="G220" s="7" t="s">
        <v>153</v>
      </c>
      <c r="H220" s="7" t="s">
        <v>609</v>
      </c>
      <c r="I220" s="24" t="s">
        <v>489</v>
      </c>
      <c r="J220" s="25" t="s">
        <v>486</v>
      </c>
      <c r="K220" s="26">
        <v>1</v>
      </c>
      <c r="L220" s="8"/>
      <c r="M220" s="8"/>
    </row>
    <row r="221" spans="4:13" ht="36">
      <c r="D221" s="28">
        <f t="shared" si="3"/>
        <v>216</v>
      </c>
      <c r="E221" s="7"/>
      <c r="F221" s="7">
        <v>36</v>
      </c>
      <c r="G221" s="7" t="s">
        <v>154</v>
      </c>
      <c r="H221" s="7" t="s">
        <v>610</v>
      </c>
      <c r="I221" s="24" t="s">
        <v>490</v>
      </c>
      <c r="J221" s="25" t="s">
        <v>486</v>
      </c>
      <c r="K221" s="26">
        <v>1</v>
      </c>
      <c r="L221" s="8"/>
      <c r="M221" s="8"/>
    </row>
    <row r="222" spans="4:13" ht="36">
      <c r="D222" s="28">
        <f t="shared" si="3"/>
        <v>217</v>
      </c>
      <c r="E222" s="7"/>
      <c r="F222" s="7">
        <v>37</v>
      </c>
      <c r="G222" s="7" t="s">
        <v>155</v>
      </c>
      <c r="H222" s="7" t="s">
        <v>611</v>
      </c>
      <c r="I222" s="24" t="s">
        <v>491</v>
      </c>
      <c r="J222" s="25" t="s">
        <v>486</v>
      </c>
      <c r="K222" s="26">
        <v>1</v>
      </c>
      <c r="L222" s="8"/>
      <c r="M222" s="8"/>
    </row>
    <row r="223" spans="4:13" ht="22.5">
      <c r="D223" s="28">
        <f t="shared" si="3"/>
        <v>218</v>
      </c>
      <c r="E223" s="7"/>
      <c r="F223" s="7"/>
      <c r="G223" s="7"/>
      <c r="H223" s="7"/>
      <c r="I223" s="45" t="s">
        <v>492</v>
      </c>
      <c r="J223" s="46"/>
      <c r="K223" s="47"/>
      <c r="L223" s="8"/>
      <c r="M223" s="8"/>
    </row>
    <row r="224" spans="4:13" ht="48">
      <c r="D224" s="28">
        <f t="shared" si="3"/>
        <v>219</v>
      </c>
      <c r="E224" s="7"/>
      <c r="F224" s="7">
        <v>38</v>
      </c>
      <c r="G224" s="7" t="s">
        <v>156</v>
      </c>
      <c r="H224" s="7" t="s">
        <v>612</v>
      </c>
      <c r="I224" s="24" t="s">
        <v>493</v>
      </c>
      <c r="J224" s="25" t="s">
        <v>301</v>
      </c>
      <c r="K224" s="26">
        <v>441</v>
      </c>
      <c r="L224" s="8"/>
      <c r="M224" s="8"/>
    </row>
    <row r="225" spans="4:13" ht="48">
      <c r="D225" s="28">
        <f t="shared" si="3"/>
        <v>220</v>
      </c>
      <c r="E225" s="7"/>
      <c r="F225" s="7">
        <v>39</v>
      </c>
      <c r="G225" s="7" t="s">
        <v>157</v>
      </c>
      <c r="H225" s="7" t="s">
        <v>613</v>
      </c>
      <c r="I225" s="24" t="s">
        <v>494</v>
      </c>
      <c r="J225" s="25" t="s">
        <v>301</v>
      </c>
      <c r="K225" s="26">
        <v>480</v>
      </c>
      <c r="L225" s="8"/>
      <c r="M225" s="8"/>
    </row>
    <row r="226" spans="4:13" ht="48">
      <c r="D226" s="28">
        <f t="shared" si="3"/>
        <v>221</v>
      </c>
      <c r="E226" s="7"/>
      <c r="F226" s="7">
        <v>40</v>
      </c>
      <c r="G226" s="7" t="s">
        <v>158</v>
      </c>
      <c r="H226" s="7" t="s">
        <v>614</v>
      </c>
      <c r="I226" s="24" t="s">
        <v>495</v>
      </c>
      <c r="J226" s="25" t="s">
        <v>486</v>
      </c>
      <c r="K226" s="26">
        <v>1</v>
      </c>
      <c r="L226" s="8"/>
      <c r="M226" s="8"/>
    </row>
    <row r="227" spans="4:13" ht="48">
      <c r="D227" s="28">
        <f t="shared" si="3"/>
        <v>222</v>
      </c>
      <c r="E227" s="7"/>
      <c r="F227" s="7">
        <v>41</v>
      </c>
      <c r="G227" s="7" t="s">
        <v>159</v>
      </c>
      <c r="H227" s="7" t="s">
        <v>615</v>
      </c>
      <c r="I227" s="24" t="s">
        <v>460</v>
      </c>
      <c r="J227" s="25" t="s">
        <v>303</v>
      </c>
      <c r="K227" s="26">
        <v>4</v>
      </c>
      <c r="L227" s="8"/>
      <c r="M227" s="8"/>
    </row>
    <row r="228" spans="4:13" ht="36">
      <c r="D228" s="28">
        <f t="shared" si="3"/>
        <v>223</v>
      </c>
      <c r="E228" s="7"/>
      <c r="F228" s="7">
        <v>42</v>
      </c>
      <c r="G228" s="44" t="s">
        <v>99</v>
      </c>
      <c r="H228" s="7" t="s">
        <v>616</v>
      </c>
      <c r="I228" s="24" t="s">
        <v>496</v>
      </c>
      <c r="J228" s="25" t="s">
        <v>301</v>
      </c>
      <c r="K228" s="26">
        <v>510</v>
      </c>
      <c r="L228" s="8"/>
      <c r="M228" s="8"/>
    </row>
    <row r="229" spans="4:13" ht="48">
      <c r="D229" s="28">
        <f t="shared" si="3"/>
        <v>224</v>
      </c>
      <c r="E229" s="7"/>
      <c r="F229" s="7">
        <v>43</v>
      </c>
      <c r="G229" s="7" t="s">
        <v>160</v>
      </c>
      <c r="H229" s="7" t="s">
        <v>617</v>
      </c>
      <c r="I229" s="24" t="s">
        <v>497</v>
      </c>
      <c r="J229" s="25" t="s">
        <v>309</v>
      </c>
      <c r="K229" s="26">
        <v>0.51</v>
      </c>
      <c r="L229" s="8"/>
      <c r="M229" s="8"/>
    </row>
    <row r="230" spans="4:13" ht="48">
      <c r="D230" s="28">
        <f t="shared" si="3"/>
        <v>225</v>
      </c>
      <c r="E230" s="7"/>
      <c r="F230" s="7">
        <v>44</v>
      </c>
      <c r="G230" s="7" t="s">
        <v>161</v>
      </c>
      <c r="H230" s="7" t="s">
        <v>618</v>
      </c>
      <c r="I230" s="24" t="s">
        <v>35</v>
      </c>
      <c r="J230" s="25" t="s">
        <v>481</v>
      </c>
      <c r="K230" s="26">
        <v>1</v>
      </c>
      <c r="L230" s="8"/>
      <c r="M230" s="8"/>
    </row>
    <row r="231" spans="4:13" ht="48">
      <c r="D231" s="28">
        <f t="shared" si="3"/>
        <v>226</v>
      </c>
      <c r="E231" s="7"/>
      <c r="F231" s="7">
        <v>45</v>
      </c>
      <c r="G231" s="7" t="s">
        <v>162</v>
      </c>
      <c r="H231" s="7" t="s">
        <v>619</v>
      </c>
      <c r="I231" s="24" t="s">
        <v>498</v>
      </c>
      <c r="J231" s="25" t="s">
        <v>481</v>
      </c>
      <c r="K231" s="26">
        <v>23</v>
      </c>
      <c r="L231" s="8"/>
      <c r="M231" s="8"/>
    </row>
    <row r="232" spans="4:13" ht="48">
      <c r="D232" s="28">
        <f t="shared" si="3"/>
        <v>227</v>
      </c>
      <c r="E232" s="7"/>
      <c r="F232" s="7">
        <v>46</v>
      </c>
      <c r="G232" s="7" t="s">
        <v>161</v>
      </c>
      <c r="H232" s="7" t="s">
        <v>620</v>
      </c>
      <c r="I232" s="24" t="s">
        <v>499</v>
      </c>
      <c r="J232" s="25" t="s">
        <v>481</v>
      </c>
      <c r="K232" s="26">
        <v>1</v>
      </c>
      <c r="L232" s="8"/>
      <c r="M232" s="8"/>
    </row>
    <row r="233" spans="4:13" ht="48">
      <c r="D233" s="28">
        <f t="shared" si="3"/>
        <v>228</v>
      </c>
      <c r="E233" s="7"/>
      <c r="F233" s="7">
        <v>47</v>
      </c>
      <c r="G233" s="7" t="s">
        <v>162</v>
      </c>
      <c r="H233" s="7" t="s">
        <v>36</v>
      </c>
      <c r="I233" s="24" t="s">
        <v>498</v>
      </c>
      <c r="J233" s="25" t="s">
        <v>481</v>
      </c>
      <c r="K233" s="26">
        <v>23</v>
      </c>
      <c r="L233" s="8"/>
      <c r="M233" s="8"/>
    </row>
    <row r="234" spans="4:13" ht="48">
      <c r="D234" s="28">
        <f t="shared" si="3"/>
        <v>229</v>
      </c>
      <c r="E234" s="7"/>
      <c r="F234" s="7">
        <v>48</v>
      </c>
      <c r="G234" s="7" t="s">
        <v>162</v>
      </c>
      <c r="H234" s="7" t="s">
        <v>621</v>
      </c>
      <c r="I234" s="24" t="s">
        <v>500</v>
      </c>
      <c r="J234" s="25" t="s">
        <v>322</v>
      </c>
      <c r="K234" s="26">
        <v>2</v>
      </c>
      <c r="L234" s="8"/>
      <c r="M234" s="8"/>
    </row>
    <row r="235" spans="4:13" ht="36">
      <c r="D235" s="28">
        <f t="shared" si="3"/>
        <v>230</v>
      </c>
      <c r="E235" s="7"/>
      <c r="F235" s="7">
        <v>49</v>
      </c>
      <c r="G235" s="7" t="s">
        <v>163</v>
      </c>
      <c r="H235" s="7" t="s">
        <v>622</v>
      </c>
      <c r="I235" s="24" t="s">
        <v>501</v>
      </c>
      <c r="J235" s="25" t="s">
        <v>462</v>
      </c>
      <c r="K235" s="26">
        <v>1</v>
      </c>
      <c r="L235" s="8"/>
      <c r="M235" s="8"/>
    </row>
    <row r="236" spans="4:13" ht="36">
      <c r="D236" s="28">
        <f t="shared" si="3"/>
        <v>231</v>
      </c>
      <c r="E236" s="7"/>
      <c r="F236" s="7">
        <v>50</v>
      </c>
      <c r="G236" s="7" t="s">
        <v>164</v>
      </c>
      <c r="H236" s="7" t="s">
        <v>623</v>
      </c>
      <c r="I236" s="24" t="s">
        <v>502</v>
      </c>
      <c r="J236" s="25" t="s">
        <v>462</v>
      </c>
      <c r="K236" s="26">
        <v>23</v>
      </c>
      <c r="L236" s="8"/>
      <c r="M236" s="8"/>
    </row>
    <row r="237" spans="4:13" ht="36">
      <c r="D237" s="28">
        <f t="shared" si="3"/>
        <v>232</v>
      </c>
      <c r="E237" s="7"/>
      <c r="F237" s="7">
        <v>51</v>
      </c>
      <c r="G237" s="7" t="s">
        <v>165</v>
      </c>
      <c r="H237" s="7" t="s">
        <v>624</v>
      </c>
      <c r="I237" s="24" t="s">
        <v>503</v>
      </c>
      <c r="J237" s="25" t="s">
        <v>462</v>
      </c>
      <c r="K237" s="26">
        <v>1</v>
      </c>
      <c r="L237" s="8"/>
      <c r="M237" s="8"/>
    </row>
    <row r="238" spans="4:13" ht="36">
      <c r="D238" s="28">
        <f t="shared" si="3"/>
        <v>233</v>
      </c>
      <c r="E238" s="7"/>
      <c r="F238" s="7">
        <v>52</v>
      </c>
      <c r="G238" s="7" t="s">
        <v>166</v>
      </c>
      <c r="H238" s="7" t="s">
        <v>625</v>
      </c>
      <c r="I238" s="24" t="s">
        <v>504</v>
      </c>
      <c r="J238" s="25" t="s">
        <v>462</v>
      </c>
      <c r="K238" s="26">
        <v>23</v>
      </c>
      <c r="L238" s="8"/>
      <c r="M238" s="8"/>
    </row>
    <row r="239" spans="4:13" ht="36">
      <c r="D239" s="28">
        <f t="shared" si="3"/>
        <v>234</v>
      </c>
      <c r="E239" s="7"/>
      <c r="F239" s="7">
        <v>53</v>
      </c>
      <c r="G239" s="7" t="s">
        <v>167</v>
      </c>
      <c r="H239" s="7" t="s">
        <v>626</v>
      </c>
      <c r="I239" s="24" t="s">
        <v>505</v>
      </c>
      <c r="J239" s="25" t="s">
        <v>462</v>
      </c>
      <c r="K239" s="26">
        <v>1</v>
      </c>
      <c r="L239" s="8"/>
      <c r="M239" s="8"/>
    </row>
    <row r="240" spans="4:13" ht="45">
      <c r="D240" s="28">
        <f t="shared" si="3"/>
        <v>235</v>
      </c>
      <c r="E240" s="7"/>
      <c r="F240" s="7">
        <v>54</v>
      </c>
      <c r="G240" s="7" t="s">
        <v>168</v>
      </c>
      <c r="H240" s="7" t="s">
        <v>627</v>
      </c>
      <c r="I240" s="24" t="s">
        <v>506</v>
      </c>
      <c r="J240" s="25" t="s">
        <v>462</v>
      </c>
      <c r="K240" s="26">
        <v>23</v>
      </c>
      <c r="L240" s="8"/>
      <c r="M240" s="8"/>
    </row>
    <row r="241" spans="4:13" ht="36">
      <c r="D241" s="28">
        <f t="shared" si="3"/>
        <v>236</v>
      </c>
      <c r="E241" s="7"/>
      <c r="F241" s="7">
        <v>55</v>
      </c>
      <c r="G241" s="7" t="s">
        <v>169</v>
      </c>
      <c r="H241" s="7" t="s">
        <v>628</v>
      </c>
      <c r="I241" s="24" t="s">
        <v>507</v>
      </c>
      <c r="J241" s="25" t="s">
        <v>508</v>
      </c>
      <c r="K241" s="26">
        <v>1</v>
      </c>
      <c r="L241" s="8"/>
      <c r="M241" s="8"/>
    </row>
    <row r="242" spans="4:13" ht="45">
      <c r="D242" s="28">
        <f t="shared" si="3"/>
        <v>237</v>
      </c>
      <c r="E242" s="7"/>
      <c r="F242" s="7">
        <v>56</v>
      </c>
      <c r="G242" s="7" t="s">
        <v>168</v>
      </c>
      <c r="H242" s="7" t="s">
        <v>629</v>
      </c>
      <c r="I242" s="24" t="s">
        <v>509</v>
      </c>
      <c r="J242" s="25" t="s">
        <v>508</v>
      </c>
      <c r="K242" s="26">
        <v>23</v>
      </c>
      <c r="L242" s="8"/>
      <c r="M242" s="8"/>
    </row>
    <row r="243" spans="4:13" ht="36">
      <c r="D243" s="28">
        <f t="shared" si="3"/>
        <v>238</v>
      </c>
      <c r="E243" s="7"/>
      <c r="F243" s="7">
        <v>57</v>
      </c>
      <c r="G243" s="7" t="s">
        <v>170</v>
      </c>
      <c r="H243" s="7" t="s">
        <v>630</v>
      </c>
      <c r="I243" s="24" t="s">
        <v>634</v>
      </c>
      <c r="J243" s="25" t="s">
        <v>301</v>
      </c>
      <c r="K243" s="26">
        <v>435</v>
      </c>
      <c r="L243" s="8"/>
      <c r="M243" s="8"/>
    </row>
    <row r="244" spans="4:13" ht="36">
      <c r="D244" s="28">
        <f t="shared" si="3"/>
        <v>239</v>
      </c>
      <c r="E244" s="7"/>
      <c r="F244" s="7">
        <v>58</v>
      </c>
      <c r="G244" s="7" t="s">
        <v>170</v>
      </c>
      <c r="H244" s="7" t="s">
        <v>631</v>
      </c>
      <c r="I244" s="24" t="s">
        <v>635</v>
      </c>
      <c r="J244" s="25" t="s">
        <v>301</v>
      </c>
      <c r="K244" s="26">
        <v>435</v>
      </c>
      <c r="L244" s="8"/>
      <c r="M244" s="8"/>
    </row>
    <row r="245" spans="4:13" ht="15">
      <c r="D245" s="28">
        <f t="shared" si="3"/>
        <v>240</v>
      </c>
      <c r="E245" s="7"/>
      <c r="F245" s="7"/>
      <c r="G245" s="7"/>
      <c r="H245" s="7"/>
      <c r="I245" s="45" t="s">
        <v>510</v>
      </c>
      <c r="J245" s="46"/>
      <c r="K245" s="47"/>
      <c r="L245" s="8"/>
      <c r="M245" s="8"/>
    </row>
    <row r="246" spans="4:13" ht="48">
      <c r="D246" s="28">
        <f t="shared" si="3"/>
        <v>241</v>
      </c>
      <c r="E246" s="7"/>
      <c r="F246" s="7">
        <v>59</v>
      </c>
      <c r="G246" s="7" t="s">
        <v>134</v>
      </c>
      <c r="H246" s="7" t="s">
        <v>632</v>
      </c>
      <c r="I246" s="24" t="s">
        <v>511</v>
      </c>
      <c r="J246" s="25" t="s">
        <v>301</v>
      </c>
      <c r="K246" s="26">
        <v>67</v>
      </c>
      <c r="L246" s="8"/>
      <c r="M246" s="8"/>
    </row>
    <row r="247" spans="4:13" ht="48">
      <c r="D247" s="28">
        <f t="shared" si="3"/>
        <v>242</v>
      </c>
      <c r="E247" s="7"/>
      <c r="F247" s="7">
        <v>60</v>
      </c>
      <c r="G247" s="7" t="s">
        <v>134</v>
      </c>
      <c r="H247" s="7" t="s">
        <v>633</v>
      </c>
      <c r="I247" s="24" t="s">
        <v>472</v>
      </c>
      <c r="J247" s="25" t="s">
        <v>301</v>
      </c>
      <c r="K247" s="26">
        <v>14</v>
      </c>
      <c r="L247" s="8"/>
      <c r="M247" s="8"/>
    </row>
    <row r="248" spans="4:14" ht="15">
      <c r="D248" s="28">
        <f t="shared" si="3"/>
        <v>243</v>
      </c>
      <c r="E248" s="64">
        <v>12</v>
      </c>
      <c r="F248" s="49"/>
      <c r="G248" s="49"/>
      <c r="H248" s="49"/>
      <c r="I248" s="52" t="s">
        <v>54</v>
      </c>
      <c r="J248" s="49"/>
      <c r="K248" s="50"/>
      <c r="L248" s="51"/>
      <c r="M248" s="51"/>
      <c r="N248" s="53"/>
    </row>
    <row r="249" spans="4:13" ht="15">
      <c r="D249" s="28">
        <f t="shared" si="3"/>
        <v>244</v>
      </c>
      <c r="E249" s="68">
        <v>13</v>
      </c>
      <c r="F249" s="68"/>
      <c r="G249" s="68"/>
      <c r="H249" s="68" t="s">
        <v>689</v>
      </c>
      <c r="I249" s="69" t="s">
        <v>512</v>
      </c>
      <c r="J249" s="68"/>
      <c r="K249" s="70"/>
      <c r="L249" s="71"/>
      <c r="M249" s="71"/>
    </row>
    <row r="250" spans="4:13" ht="48">
      <c r="D250" s="28">
        <f t="shared" si="3"/>
        <v>245</v>
      </c>
      <c r="E250" s="7"/>
      <c r="F250" s="7">
        <v>1</v>
      </c>
      <c r="G250" s="7" t="s">
        <v>171</v>
      </c>
      <c r="H250" s="7" t="s">
        <v>696</v>
      </c>
      <c r="I250" s="21" t="s">
        <v>513</v>
      </c>
      <c r="J250" s="19" t="s">
        <v>305</v>
      </c>
      <c r="K250" s="20">
        <v>1362</v>
      </c>
      <c r="L250" s="8"/>
      <c r="M250" s="8"/>
    </row>
    <row r="251" spans="4:13" ht="36">
      <c r="D251" s="28">
        <f t="shared" si="3"/>
        <v>246</v>
      </c>
      <c r="E251" s="7"/>
      <c r="F251" s="7">
        <v>2</v>
      </c>
      <c r="G251" s="7" t="s">
        <v>172</v>
      </c>
      <c r="H251" s="7" t="s">
        <v>697</v>
      </c>
      <c r="I251" s="21" t="s">
        <v>514</v>
      </c>
      <c r="J251" s="19" t="s">
        <v>305</v>
      </c>
      <c r="K251" s="20">
        <v>2383</v>
      </c>
      <c r="L251" s="8"/>
      <c r="M251" s="8"/>
    </row>
    <row r="252" spans="4:14" ht="15">
      <c r="D252" s="28">
        <f t="shared" si="3"/>
        <v>247</v>
      </c>
      <c r="E252" s="64">
        <v>13</v>
      </c>
      <c r="F252" s="49"/>
      <c r="G252" s="49"/>
      <c r="H252" s="49"/>
      <c r="I252" s="52" t="s">
        <v>55</v>
      </c>
      <c r="J252" s="49"/>
      <c r="K252" s="50"/>
      <c r="L252" s="51"/>
      <c r="M252" s="51"/>
      <c r="N252" s="53"/>
    </row>
    <row r="253" spans="4:13" ht="15">
      <c r="D253" s="28">
        <f t="shared" si="3"/>
        <v>248</v>
      </c>
      <c r="E253" s="68">
        <v>14</v>
      </c>
      <c r="F253" s="68"/>
      <c r="G253" s="68"/>
      <c r="H253" s="68" t="s">
        <v>690</v>
      </c>
      <c r="I253" s="69" t="s">
        <v>523</v>
      </c>
      <c r="J253" s="68"/>
      <c r="K253" s="70"/>
      <c r="L253" s="71"/>
      <c r="M253" s="71"/>
    </row>
    <row r="254" spans="4:13" ht="15">
      <c r="D254" s="28">
        <f t="shared" si="3"/>
        <v>249</v>
      </c>
      <c r="E254" s="44"/>
      <c r="F254" s="44"/>
      <c r="G254" s="44"/>
      <c r="H254" s="44"/>
      <c r="I254" s="65" t="s">
        <v>524</v>
      </c>
      <c r="J254" s="44"/>
      <c r="K254" s="66"/>
      <c r="L254" s="56"/>
      <c r="M254" s="56"/>
    </row>
    <row r="255" spans="4:13" ht="36">
      <c r="D255" s="28">
        <f t="shared" si="3"/>
        <v>250</v>
      </c>
      <c r="E255" s="44"/>
      <c r="F255" s="44">
        <v>1</v>
      </c>
      <c r="G255" s="44" t="s">
        <v>223</v>
      </c>
      <c r="H255" s="44" t="s">
        <v>173</v>
      </c>
      <c r="I255" s="21" t="s">
        <v>515</v>
      </c>
      <c r="J255" s="25" t="s">
        <v>429</v>
      </c>
      <c r="K255" s="20">
        <v>18</v>
      </c>
      <c r="L255" s="56"/>
      <c r="M255" s="56"/>
    </row>
    <row r="256" spans="4:13" ht="36">
      <c r="D256" s="28">
        <f t="shared" si="3"/>
        <v>251</v>
      </c>
      <c r="E256" s="44"/>
      <c r="F256" s="44">
        <v>2</v>
      </c>
      <c r="G256" s="44" t="s">
        <v>224</v>
      </c>
      <c r="H256" s="44" t="s">
        <v>174</v>
      </c>
      <c r="I256" s="21" t="s">
        <v>516</v>
      </c>
      <c r="J256" s="25" t="s">
        <v>429</v>
      </c>
      <c r="K256" s="20">
        <v>18</v>
      </c>
      <c r="L256" s="56"/>
      <c r="M256" s="56"/>
    </row>
    <row r="257" spans="4:13" ht="36">
      <c r="D257" s="28">
        <f t="shared" si="3"/>
        <v>252</v>
      </c>
      <c r="E257" s="44"/>
      <c r="F257" s="44">
        <v>3</v>
      </c>
      <c r="G257" s="44" t="s">
        <v>225</v>
      </c>
      <c r="H257" s="44" t="s">
        <v>175</v>
      </c>
      <c r="I257" s="21" t="s">
        <v>517</v>
      </c>
      <c r="J257" s="25" t="s">
        <v>301</v>
      </c>
      <c r="K257" s="20">
        <v>650</v>
      </c>
      <c r="L257" s="56"/>
      <c r="M257" s="56"/>
    </row>
    <row r="258" spans="4:13" ht="36">
      <c r="D258" s="28">
        <f t="shared" si="3"/>
        <v>253</v>
      </c>
      <c r="E258" s="44"/>
      <c r="F258" s="44">
        <v>4</v>
      </c>
      <c r="G258" s="44" t="s">
        <v>225</v>
      </c>
      <c r="H258" s="44" t="s">
        <v>176</v>
      </c>
      <c r="I258" s="21" t="s">
        <v>518</v>
      </c>
      <c r="J258" s="25" t="s">
        <v>301</v>
      </c>
      <c r="K258" s="20">
        <v>110</v>
      </c>
      <c r="L258" s="56"/>
      <c r="M258" s="56"/>
    </row>
    <row r="259" spans="4:13" ht="36">
      <c r="D259" s="28">
        <f t="shared" si="3"/>
        <v>254</v>
      </c>
      <c r="E259" s="44"/>
      <c r="F259" s="44">
        <v>5</v>
      </c>
      <c r="G259" s="32" t="s">
        <v>226</v>
      </c>
      <c r="H259" s="44" t="s">
        <v>177</v>
      </c>
      <c r="I259" s="21" t="s">
        <v>519</v>
      </c>
      <c r="J259" s="25" t="s">
        <v>303</v>
      </c>
      <c r="K259" s="20">
        <v>18</v>
      </c>
      <c r="L259" s="56"/>
      <c r="M259" s="56"/>
    </row>
    <row r="260" spans="4:13" ht="36">
      <c r="D260" s="28">
        <f t="shared" si="3"/>
        <v>255</v>
      </c>
      <c r="E260" s="44"/>
      <c r="F260" s="44">
        <v>6</v>
      </c>
      <c r="G260" s="44" t="s">
        <v>227</v>
      </c>
      <c r="H260" s="44" t="s">
        <v>178</v>
      </c>
      <c r="I260" s="21" t="s">
        <v>520</v>
      </c>
      <c r="J260" s="25" t="s">
        <v>303</v>
      </c>
      <c r="K260" s="20">
        <v>19</v>
      </c>
      <c r="L260" s="56"/>
      <c r="M260" s="56"/>
    </row>
    <row r="261" spans="4:13" ht="36">
      <c r="D261" s="28">
        <f t="shared" si="3"/>
        <v>256</v>
      </c>
      <c r="E261" s="44"/>
      <c r="F261" s="44">
        <v>7</v>
      </c>
      <c r="G261" s="44" t="s">
        <v>228</v>
      </c>
      <c r="H261" s="44" t="s">
        <v>179</v>
      </c>
      <c r="I261" s="21" t="s">
        <v>521</v>
      </c>
      <c r="J261" s="25" t="s">
        <v>301</v>
      </c>
      <c r="K261" s="20">
        <v>278</v>
      </c>
      <c r="L261" s="56"/>
      <c r="M261" s="56"/>
    </row>
    <row r="262" spans="4:13" ht="36">
      <c r="D262" s="28">
        <f t="shared" si="3"/>
        <v>257</v>
      </c>
      <c r="E262" s="44"/>
      <c r="F262" s="44">
        <v>8</v>
      </c>
      <c r="G262" s="44" t="s">
        <v>229</v>
      </c>
      <c r="H262" s="44" t="s">
        <v>259</v>
      </c>
      <c r="I262" s="21" t="s">
        <v>522</v>
      </c>
      <c r="J262" s="25" t="s">
        <v>429</v>
      </c>
      <c r="K262" s="20">
        <v>1</v>
      </c>
      <c r="L262" s="56"/>
      <c r="M262" s="56"/>
    </row>
    <row r="263" spans="4:13" ht="36">
      <c r="D263" s="28">
        <f t="shared" si="3"/>
        <v>258</v>
      </c>
      <c r="E263" s="44"/>
      <c r="F263" s="44">
        <v>9</v>
      </c>
      <c r="G263" s="44" t="s">
        <v>229</v>
      </c>
      <c r="H263" s="44" t="s">
        <v>260</v>
      </c>
      <c r="I263" s="21" t="s">
        <v>522</v>
      </c>
      <c r="J263" s="25" t="s">
        <v>429</v>
      </c>
      <c r="K263" s="20">
        <v>1</v>
      </c>
      <c r="L263" s="56"/>
      <c r="M263" s="56"/>
    </row>
    <row r="264" spans="4:13" ht="15">
      <c r="D264" s="28">
        <f aca="true" t="shared" si="4" ref="D264:D313">D263+1</f>
        <v>259</v>
      </c>
      <c r="E264" s="44"/>
      <c r="F264" s="44"/>
      <c r="G264" s="44"/>
      <c r="H264" s="44"/>
      <c r="I264" s="65" t="s">
        <v>525</v>
      </c>
      <c r="J264" s="44"/>
      <c r="K264" s="66"/>
      <c r="L264" s="56"/>
      <c r="M264" s="56"/>
    </row>
    <row r="265" spans="4:13" ht="36">
      <c r="D265" s="28">
        <f t="shared" si="4"/>
        <v>260</v>
      </c>
      <c r="E265" s="44"/>
      <c r="F265" s="44">
        <v>1</v>
      </c>
      <c r="G265" s="44" t="s">
        <v>230</v>
      </c>
      <c r="H265" s="44" t="s">
        <v>180</v>
      </c>
      <c r="I265" s="21" t="s">
        <v>526</v>
      </c>
      <c r="J265" s="25" t="s">
        <v>527</v>
      </c>
      <c r="K265" s="20">
        <v>8</v>
      </c>
      <c r="L265" s="56"/>
      <c r="M265" s="56"/>
    </row>
    <row r="266" spans="4:13" ht="36">
      <c r="D266" s="28">
        <f t="shared" si="4"/>
        <v>261</v>
      </c>
      <c r="E266" s="44"/>
      <c r="F266" s="44">
        <v>2</v>
      </c>
      <c r="G266" s="44" t="s">
        <v>230</v>
      </c>
      <c r="H266" s="44" t="s">
        <v>181</v>
      </c>
      <c r="I266" s="21" t="s">
        <v>528</v>
      </c>
      <c r="J266" s="25" t="s">
        <v>527</v>
      </c>
      <c r="K266" s="20">
        <v>4</v>
      </c>
      <c r="L266" s="56"/>
      <c r="M266" s="56"/>
    </row>
    <row r="267" spans="4:13" ht="36">
      <c r="D267" s="28">
        <f t="shared" si="4"/>
        <v>262</v>
      </c>
      <c r="E267" s="44"/>
      <c r="F267" s="44">
        <v>3</v>
      </c>
      <c r="G267" s="44" t="s">
        <v>230</v>
      </c>
      <c r="H267" s="44" t="s">
        <v>182</v>
      </c>
      <c r="I267" s="21" t="s">
        <v>529</v>
      </c>
      <c r="J267" s="25" t="s">
        <v>527</v>
      </c>
      <c r="K267" s="20">
        <v>2</v>
      </c>
      <c r="L267" s="56"/>
      <c r="M267" s="56"/>
    </row>
    <row r="268" spans="4:13" ht="36">
      <c r="D268" s="28">
        <f t="shared" si="4"/>
        <v>263</v>
      </c>
      <c r="E268" s="44"/>
      <c r="F268" s="44">
        <v>4</v>
      </c>
      <c r="G268" s="44" t="s">
        <v>230</v>
      </c>
      <c r="H268" s="44" t="s">
        <v>183</v>
      </c>
      <c r="I268" s="21" t="s">
        <v>530</v>
      </c>
      <c r="J268" s="25" t="s">
        <v>527</v>
      </c>
      <c r="K268" s="20">
        <v>1</v>
      </c>
      <c r="L268" s="56"/>
      <c r="M268" s="56"/>
    </row>
    <row r="269" spans="4:13" ht="36">
      <c r="D269" s="28">
        <f t="shared" si="4"/>
        <v>264</v>
      </c>
      <c r="E269" s="44"/>
      <c r="F269" s="44">
        <v>5</v>
      </c>
      <c r="G269" s="44" t="s">
        <v>230</v>
      </c>
      <c r="H269" s="44" t="s">
        <v>184</v>
      </c>
      <c r="I269" s="21" t="s">
        <v>531</v>
      </c>
      <c r="J269" s="25" t="s">
        <v>527</v>
      </c>
      <c r="K269" s="20">
        <v>1</v>
      </c>
      <c r="L269" s="56"/>
      <c r="M269" s="56"/>
    </row>
    <row r="270" spans="4:13" ht="36">
      <c r="D270" s="28">
        <f t="shared" si="4"/>
        <v>265</v>
      </c>
      <c r="E270" s="44"/>
      <c r="F270" s="44">
        <v>6</v>
      </c>
      <c r="G270" s="44" t="s">
        <v>230</v>
      </c>
      <c r="H270" s="44" t="s">
        <v>185</v>
      </c>
      <c r="I270" s="21" t="s">
        <v>532</v>
      </c>
      <c r="J270" s="25" t="s">
        <v>527</v>
      </c>
      <c r="K270" s="20">
        <v>1</v>
      </c>
      <c r="L270" s="56"/>
      <c r="M270" s="56"/>
    </row>
    <row r="271" spans="4:13" ht="36">
      <c r="D271" s="28">
        <f t="shared" si="4"/>
        <v>266</v>
      </c>
      <c r="E271" s="44"/>
      <c r="F271" s="44">
        <v>7</v>
      </c>
      <c r="G271" s="44" t="s">
        <v>230</v>
      </c>
      <c r="H271" s="44" t="s">
        <v>186</v>
      </c>
      <c r="I271" s="21" t="s">
        <v>533</v>
      </c>
      <c r="J271" s="25" t="s">
        <v>527</v>
      </c>
      <c r="K271" s="20">
        <v>1</v>
      </c>
      <c r="L271" s="56"/>
      <c r="M271" s="56"/>
    </row>
    <row r="272" spans="4:13" ht="36">
      <c r="D272" s="28">
        <f t="shared" si="4"/>
        <v>267</v>
      </c>
      <c r="E272" s="44"/>
      <c r="F272" s="44">
        <v>8</v>
      </c>
      <c r="G272" s="44" t="s">
        <v>230</v>
      </c>
      <c r="H272" s="44" t="s">
        <v>187</v>
      </c>
      <c r="I272" s="21" t="s">
        <v>534</v>
      </c>
      <c r="J272" s="25" t="s">
        <v>527</v>
      </c>
      <c r="K272" s="20">
        <v>1</v>
      </c>
      <c r="L272" s="56"/>
      <c r="M272" s="56"/>
    </row>
    <row r="273" spans="4:13" ht="36">
      <c r="D273" s="28">
        <f t="shared" si="4"/>
        <v>268</v>
      </c>
      <c r="E273" s="44"/>
      <c r="F273" s="44">
        <v>9</v>
      </c>
      <c r="G273" s="44" t="s">
        <v>231</v>
      </c>
      <c r="H273" s="44" t="s">
        <v>188</v>
      </c>
      <c r="I273" s="21" t="s">
        <v>535</v>
      </c>
      <c r="J273" s="25" t="s">
        <v>301</v>
      </c>
      <c r="K273" s="20">
        <v>42</v>
      </c>
      <c r="L273" s="56"/>
      <c r="M273" s="56"/>
    </row>
    <row r="274" spans="4:13" ht="36">
      <c r="D274" s="28">
        <f t="shared" si="4"/>
        <v>269</v>
      </c>
      <c r="E274" s="44"/>
      <c r="F274" s="44">
        <v>10</v>
      </c>
      <c r="G274" s="44" t="s">
        <v>232</v>
      </c>
      <c r="H274" s="44" t="s">
        <v>189</v>
      </c>
      <c r="I274" s="21" t="s">
        <v>536</v>
      </c>
      <c r="J274" s="25" t="s">
        <v>301</v>
      </c>
      <c r="K274" s="20">
        <v>4.5</v>
      </c>
      <c r="L274" s="56"/>
      <c r="M274" s="56"/>
    </row>
    <row r="275" spans="4:13" ht="36">
      <c r="D275" s="28">
        <f t="shared" si="4"/>
        <v>270</v>
      </c>
      <c r="E275" s="44"/>
      <c r="F275" s="44">
        <v>11</v>
      </c>
      <c r="G275" s="44" t="s">
        <v>233</v>
      </c>
      <c r="H275" s="44" t="s">
        <v>190</v>
      </c>
      <c r="I275" s="21" t="s">
        <v>537</v>
      </c>
      <c r="J275" s="25" t="s">
        <v>305</v>
      </c>
      <c r="K275" s="20">
        <v>36</v>
      </c>
      <c r="L275" s="56"/>
      <c r="M275" s="56"/>
    </row>
    <row r="276" spans="4:13" ht="36">
      <c r="D276" s="28">
        <f t="shared" si="4"/>
        <v>271</v>
      </c>
      <c r="E276" s="44"/>
      <c r="F276" s="44">
        <v>12</v>
      </c>
      <c r="G276" s="44" t="s">
        <v>234</v>
      </c>
      <c r="H276" s="44" t="s">
        <v>191</v>
      </c>
      <c r="I276" s="21" t="s">
        <v>538</v>
      </c>
      <c r="J276" s="25" t="s">
        <v>322</v>
      </c>
      <c r="K276" s="20">
        <v>19</v>
      </c>
      <c r="L276" s="56"/>
      <c r="M276" s="56"/>
    </row>
    <row r="277" spans="4:13" ht="36">
      <c r="D277" s="28">
        <f t="shared" si="4"/>
        <v>272</v>
      </c>
      <c r="E277" s="44"/>
      <c r="F277" s="44">
        <v>13</v>
      </c>
      <c r="G277" s="44" t="s">
        <v>235</v>
      </c>
      <c r="H277" s="44" t="s">
        <v>192</v>
      </c>
      <c r="I277" s="21" t="s">
        <v>539</v>
      </c>
      <c r="J277" s="25" t="s">
        <v>540</v>
      </c>
      <c r="K277" s="20">
        <v>0.662</v>
      </c>
      <c r="L277" s="56"/>
      <c r="M277" s="56"/>
    </row>
    <row r="278" spans="4:13" ht="36">
      <c r="D278" s="28">
        <f t="shared" si="4"/>
        <v>273</v>
      </c>
      <c r="E278" s="44"/>
      <c r="F278" s="44">
        <v>14</v>
      </c>
      <c r="G278" s="44" t="s">
        <v>236</v>
      </c>
      <c r="H278" s="44" t="s">
        <v>193</v>
      </c>
      <c r="I278" s="21" t="s">
        <v>541</v>
      </c>
      <c r="J278" s="25" t="s">
        <v>540</v>
      </c>
      <c r="K278" s="20">
        <v>0.023</v>
      </c>
      <c r="L278" s="56"/>
      <c r="M278" s="56"/>
    </row>
    <row r="279" spans="4:13" ht="36">
      <c r="D279" s="28">
        <f t="shared" si="4"/>
        <v>274</v>
      </c>
      <c r="E279" s="44"/>
      <c r="F279" s="44">
        <v>15</v>
      </c>
      <c r="G279" s="44" t="s">
        <v>237</v>
      </c>
      <c r="H279" s="44" t="s">
        <v>194</v>
      </c>
      <c r="I279" s="21" t="s">
        <v>542</v>
      </c>
      <c r="J279" s="25" t="s">
        <v>322</v>
      </c>
      <c r="K279" s="20">
        <v>4</v>
      </c>
      <c r="L279" s="56"/>
      <c r="M279" s="56"/>
    </row>
    <row r="280" spans="4:13" ht="36">
      <c r="D280" s="28">
        <f t="shared" si="4"/>
        <v>275</v>
      </c>
      <c r="E280" s="44"/>
      <c r="F280" s="44">
        <v>16</v>
      </c>
      <c r="G280" s="44" t="s">
        <v>236</v>
      </c>
      <c r="H280" s="44" t="s">
        <v>195</v>
      </c>
      <c r="I280" s="21" t="s">
        <v>543</v>
      </c>
      <c r="J280" s="25" t="s">
        <v>540</v>
      </c>
      <c r="K280" s="20">
        <v>0.116</v>
      </c>
      <c r="L280" s="56"/>
      <c r="M280" s="56"/>
    </row>
    <row r="281" spans="4:13" ht="36">
      <c r="D281" s="28">
        <f t="shared" si="4"/>
        <v>276</v>
      </c>
      <c r="E281" s="44"/>
      <c r="F281" s="44">
        <v>17</v>
      </c>
      <c r="G281" s="44" t="s">
        <v>238</v>
      </c>
      <c r="H281" s="44" t="s">
        <v>196</v>
      </c>
      <c r="I281" s="21" t="s">
        <v>544</v>
      </c>
      <c r="J281" s="25" t="s">
        <v>322</v>
      </c>
      <c r="K281" s="20">
        <v>18</v>
      </c>
      <c r="L281" s="56"/>
      <c r="M281" s="56"/>
    </row>
    <row r="282" spans="4:13" ht="36">
      <c r="D282" s="28">
        <f t="shared" si="4"/>
        <v>277</v>
      </c>
      <c r="E282" s="44"/>
      <c r="F282" s="44">
        <v>18</v>
      </c>
      <c r="G282" s="44" t="s">
        <v>239</v>
      </c>
      <c r="H282" s="44" t="s">
        <v>197</v>
      </c>
      <c r="I282" s="21" t="s">
        <v>545</v>
      </c>
      <c r="J282" s="25" t="s">
        <v>322</v>
      </c>
      <c r="K282" s="20">
        <v>18</v>
      </c>
      <c r="L282" s="56"/>
      <c r="M282" s="56"/>
    </row>
    <row r="283" spans="4:13" ht="36">
      <c r="D283" s="28">
        <f t="shared" si="4"/>
        <v>278</v>
      </c>
      <c r="E283" s="44"/>
      <c r="F283" s="44">
        <v>19</v>
      </c>
      <c r="G283" s="44" t="s">
        <v>229</v>
      </c>
      <c r="H283" s="44" t="s">
        <v>198</v>
      </c>
      <c r="I283" s="21" t="s">
        <v>546</v>
      </c>
      <c r="J283" s="25" t="s">
        <v>547</v>
      </c>
      <c r="K283" s="20">
        <v>0.3</v>
      </c>
      <c r="L283" s="56"/>
      <c r="M283" s="56"/>
    </row>
    <row r="284" spans="4:13" ht="36">
      <c r="D284" s="28">
        <f t="shared" si="4"/>
        <v>279</v>
      </c>
      <c r="E284" s="44"/>
      <c r="F284" s="44">
        <v>20</v>
      </c>
      <c r="G284" s="44" t="s">
        <v>240</v>
      </c>
      <c r="H284" s="44" t="s">
        <v>199</v>
      </c>
      <c r="I284" s="21" t="s">
        <v>548</v>
      </c>
      <c r="J284" s="25" t="s">
        <v>486</v>
      </c>
      <c r="K284" s="20">
        <v>2</v>
      </c>
      <c r="L284" s="56"/>
      <c r="M284" s="56"/>
    </row>
    <row r="285" spans="4:13" ht="15">
      <c r="D285" s="28">
        <f t="shared" si="4"/>
        <v>280</v>
      </c>
      <c r="E285" s="44"/>
      <c r="F285" s="44"/>
      <c r="G285" s="44"/>
      <c r="H285" s="44"/>
      <c r="I285" s="65" t="s">
        <v>549</v>
      </c>
      <c r="J285" s="44"/>
      <c r="K285" s="66"/>
      <c r="L285" s="56"/>
      <c r="M285" s="56"/>
    </row>
    <row r="286" spans="4:13" ht="36">
      <c r="D286" s="28">
        <f t="shared" si="4"/>
        <v>281</v>
      </c>
      <c r="E286" s="44"/>
      <c r="F286" s="44">
        <v>1</v>
      </c>
      <c r="G286" s="44" t="s">
        <v>241</v>
      </c>
      <c r="H286" s="44" t="s">
        <v>200</v>
      </c>
      <c r="I286" s="21" t="s">
        <v>550</v>
      </c>
      <c r="J286" s="25" t="s">
        <v>551</v>
      </c>
      <c r="K286" s="20">
        <v>1</v>
      </c>
      <c r="L286" s="56"/>
      <c r="M286" s="56"/>
    </row>
    <row r="287" spans="4:13" ht="36">
      <c r="D287" s="28">
        <f t="shared" si="4"/>
        <v>282</v>
      </c>
      <c r="E287" s="44"/>
      <c r="F287" s="44">
        <v>2</v>
      </c>
      <c r="G287" s="44" t="s">
        <v>242</v>
      </c>
      <c r="H287" s="44" t="s">
        <v>201</v>
      </c>
      <c r="I287" s="21" t="s">
        <v>552</v>
      </c>
      <c r="J287" s="25" t="s">
        <v>551</v>
      </c>
      <c r="K287" s="20">
        <v>1</v>
      </c>
      <c r="L287" s="56"/>
      <c r="M287" s="56"/>
    </row>
    <row r="288" spans="4:13" ht="36">
      <c r="D288" s="28">
        <f t="shared" si="4"/>
        <v>283</v>
      </c>
      <c r="E288" s="44"/>
      <c r="F288" s="44">
        <v>3</v>
      </c>
      <c r="G288" s="44" t="s">
        <v>243</v>
      </c>
      <c r="H288" s="44" t="s">
        <v>202</v>
      </c>
      <c r="I288" s="21" t="s">
        <v>553</v>
      </c>
      <c r="J288" s="25" t="s">
        <v>350</v>
      </c>
      <c r="K288" s="20">
        <v>91.2</v>
      </c>
      <c r="L288" s="56"/>
      <c r="M288" s="56"/>
    </row>
    <row r="289" spans="4:13" ht="36">
      <c r="D289" s="28">
        <f t="shared" si="4"/>
        <v>284</v>
      </c>
      <c r="E289" s="44"/>
      <c r="F289" s="44">
        <v>4</v>
      </c>
      <c r="G289" s="44" t="s">
        <v>244</v>
      </c>
      <c r="H289" s="44" t="s">
        <v>203</v>
      </c>
      <c r="I289" s="21" t="s">
        <v>554</v>
      </c>
      <c r="J289" s="25" t="s">
        <v>301</v>
      </c>
      <c r="K289" s="20">
        <v>190</v>
      </c>
      <c r="L289" s="56"/>
      <c r="M289" s="56"/>
    </row>
    <row r="290" spans="4:13" ht="36">
      <c r="D290" s="28">
        <f t="shared" si="4"/>
        <v>285</v>
      </c>
      <c r="E290" s="44"/>
      <c r="F290" s="44">
        <v>5</v>
      </c>
      <c r="G290" s="44" t="s">
        <v>245</v>
      </c>
      <c r="H290" s="44" t="s">
        <v>204</v>
      </c>
      <c r="I290" s="21" t="s">
        <v>555</v>
      </c>
      <c r="J290" s="25" t="s">
        <v>350</v>
      </c>
      <c r="K290" s="20">
        <v>9</v>
      </c>
      <c r="L290" s="56"/>
      <c r="M290" s="56"/>
    </row>
    <row r="291" spans="4:13" ht="36">
      <c r="D291" s="28">
        <f t="shared" si="4"/>
        <v>286</v>
      </c>
      <c r="E291" s="44"/>
      <c r="F291" s="44">
        <v>6</v>
      </c>
      <c r="G291" s="44" t="s">
        <v>246</v>
      </c>
      <c r="H291" s="44" t="s">
        <v>205</v>
      </c>
      <c r="I291" s="21" t="s">
        <v>556</v>
      </c>
      <c r="J291" s="25" t="s">
        <v>301</v>
      </c>
      <c r="K291" s="20">
        <f>26+37</f>
        <v>63</v>
      </c>
      <c r="L291" s="56"/>
      <c r="M291" s="56"/>
    </row>
    <row r="292" spans="4:13" ht="36">
      <c r="D292" s="28">
        <f t="shared" si="4"/>
        <v>287</v>
      </c>
      <c r="E292" s="44"/>
      <c r="F292" s="44">
        <v>7</v>
      </c>
      <c r="G292" s="44" t="s">
        <v>247</v>
      </c>
      <c r="H292" s="44" t="s">
        <v>206</v>
      </c>
      <c r="I292" s="21" t="s">
        <v>557</v>
      </c>
      <c r="J292" s="25" t="s">
        <v>301</v>
      </c>
      <c r="K292" s="20">
        <v>25.5</v>
      </c>
      <c r="L292" s="56"/>
      <c r="M292" s="56"/>
    </row>
    <row r="293" spans="4:13" ht="36">
      <c r="D293" s="28">
        <f t="shared" si="4"/>
        <v>288</v>
      </c>
      <c r="E293" s="44"/>
      <c r="F293" s="44">
        <v>8</v>
      </c>
      <c r="G293" s="44" t="s">
        <v>247</v>
      </c>
      <c r="H293" s="44" t="s">
        <v>207</v>
      </c>
      <c r="I293" s="21" t="s">
        <v>558</v>
      </c>
      <c r="J293" s="25" t="s">
        <v>301</v>
      </c>
      <c r="K293" s="20">
        <v>5</v>
      </c>
      <c r="L293" s="56"/>
      <c r="M293" s="56"/>
    </row>
    <row r="294" spans="4:13" ht="36">
      <c r="D294" s="28">
        <f t="shared" si="4"/>
        <v>289</v>
      </c>
      <c r="E294" s="44"/>
      <c r="F294" s="44">
        <v>9</v>
      </c>
      <c r="G294" s="44" t="s">
        <v>244</v>
      </c>
      <c r="H294" s="44" t="s">
        <v>208</v>
      </c>
      <c r="I294" s="21" t="s">
        <v>554</v>
      </c>
      <c r="J294" s="25" t="s">
        <v>301</v>
      </c>
      <c r="K294" s="20">
        <v>190</v>
      </c>
      <c r="L294" s="56"/>
      <c r="M294" s="56"/>
    </row>
    <row r="295" spans="4:13" ht="36">
      <c r="D295" s="28">
        <f t="shared" si="4"/>
        <v>290</v>
      </c>
      <c r="E295" s="44"/>
      <c r="F295" s="44">
        <v>10</v>
      </c>
      <c r="G295" s="44" t="s">
        <v>248</v>
      </c>
      <c r="H295" s="44" t="s">
        <v>209</v>
      </c>
      <c r="I295" s="21" t="s">
        <v>559</v>
      </c>
      <c r="J295" s="25" t="s">
        <v>301</v>
      </c>
      <c r="K295" s="20">
        <f>97.5+87</f>
        <v>184.5</v>
      </c>
      <c r="L295" s="56"/>
      <c r="M295" s="56"/>
    </row>
    <row r="296" spans="4:13" ht="36">
      <c r="D296" s="28">
        <f t="shared" si="4"/>
        <v>291</v>
      </c>
      <c r="E296" s="44"/>
      <c r="F296" s="44">
        <v>11</v>
      </c>
      <c r="G296" s="44" t="s">
        <v>249</v>
      </c>
      <c r="H296" s="44" t="s">
        <v>210</v>
      </c>
      <c r="I296" s="21" t="s">
        <v>560</v>
      </c>
      <c r="J296" s="25" t="s">
        <v>301</v>
      </c>
      <c r="K296" s="20">
        <v>8</v>
      </c>
      <c r="L296" s="56"/>
      <c r="M296" s="56"/>
    </row>
    <row r="297" spans="4:13" ht="36">
      <c r="D297" s="28">
        <f t="shared" si="4"/>
        <v>292</v>
      </c>
      <c r="E297" s="44"/>
      <c r="F297" s="44">
        <v>12</v>
      </c>
      <c r="G297" s="44" t="s">
        <v>250</v>
      </c>
      <c r="H297" s="44" t="s">
        <v>211</v>
      </c>
      <c r="I297" s="21" t="s">
        <v>561</v>
      </c>
      <c r="J297" s="25" t="s">
        <v>322</v>
      </c>
      <c r="K297" s="20">
        <v>1</v>
      </c>
      <c r="L297" s="56"/>
      <c r="M297" s="56"/>
    </row>
    <row r="298" spans="4:13" ht="36">
      <c r="D298" s="28">
        <f t="shared" si="4"/>
        <v>293</v>
      </c>
      <c r="E298" s="44"/>
      <c r="F298" s="44">
        <v>13</v>
      </c>
      <c r="G298" s="44" t="s">
        <v>251</v>
      </c>
      <c r="H298" s="44" t="s">
        <v>212</v>
      </c>
      <c r="I298" s="21" t="s">
        <v>562</v>
      </c>
      <c r="J298" s="25" t="s">
        <v>563</v>
      </c>
      <c r="K298" s="20">
        <v>2</v>
      </c>
      <c r="L298" s="56"/>
      <c r="M298" s="56"/>
    </row>
    <row r="299" spans="4:13" ht="36">
      <c r="D299" s="28">
        <f t="shared" si="4"/>
        <v>294</v>
      </c>
      <c r="E299" s="44"/>
      <c r="F299" s="44">
        <v>14</v>
      </c>
      <c r="G299" s="44" t="s">
        <v>244</v>
      </c>
      <c r="H299" s="44" t="s">
        <v>213</v>
      </c>
      <c r="I299" s="21" t="s">
        <v>554</v>
      </c>
      <c r="J299" s="25" t="s">
        <v>301</v>
      </c>
      <c r="K299" s="20">
        <v>190</v>
      </c>
      <c r="L299" s="56"/>
      <c r="M299" s="56"/>
    </row>
    <row r="300" spans="4:13" ht="36">
      <c r="D300" s="28">
        <f t="shared" si="4"/>
        <v>295</v>
      </c>
      <c r="E300" s="44"/>
      <c r="F300" s="44">
        <v>15</v>
      </c>
      <c r="G300" s="44" t="s">
        <v>252</v>
      </c>
      <c r="H300" s="44" t="s">
        <v>214</v>
      </c>
      <c r="I300" s="21" t="s">
        <v>564</v>
      </c>
      <c r="J300" s="25" t="s">
        <v>350</v>
      </c>
      <c r="K300" s="20">
        <v>68.4</v>
      </c>
      <c r="L300" s="56"/>
      <c r="M300" s="56"/>
    </row>
    <row r="301" spans="4:13" ht="36">
      <c r="D301" s="28">
        <f t="shared" si="4"/>
        <v>296</v>
      </c>
      <c r="E301" s="44"/>
      <c r="F301" s="44">
        <v>16</v>
      </c>
      <c r="G301" s="44" t="s">
        <v>253</v>
      </c>
      <c r="H301" s="44" t="s">
        <v>215</v>
      </c>
      <c r="I301" s="21" t="s">
        <v>565</v>
      </c>
      <c r="J301" s="25" t="s">
        <v>350</v>
      </c>
      <c r="K301" s="20">
        <v>22.8</v>
      </c>
      <c r="L301" s="56"/>
      <c r="M301" s="56"/>
    </row>
    <row r="302" spans="4:13" ht="36">
      <c r="D302" s="28">
        <f t="shared" si="4"/>
        <v>297</v>
      </c>
      <c r="E302" s="44"/>
      <c r="F302" s="44">
        <v>17</v>
      </c>
      <c r="G302" s="44" t="s">
        <v>253</v>
      </c>
      <c r="H302" s="44" t="s">
        <v>216</v>
      </c>
      <c r="I302" s="21" t="s">
        <v>566</v>
      </c>
      <c r="J302" s="25" t="s">
        <v>547</v>
      </c>
      <c r="K302" s="20">
        <v>0.4</v>
      </c>
      <c r="L302" s="56"/>
      <c r="M302" s="56"/>
    </row>
    <row r="303" spans="4:13" ht="36">
      <c r="D303" s="28">
        <f t="shared" si="4"/>
        <v>298</v>
      </c>
      <c r="E303" s="44"/>
      <c r="F303" s="44">
        <v>18</v>
      </c>
      <c r="G303" s="44" t="s">
        <v>240</v>
      </c>
      <c r="H303" s="44" t="s">
        <v>217</v>
      </c>
      <c r="I303" s="21" t="s">
        <v>548</v>
      </c>
      <c r="J303" s="25" t="s">
        <v>486</v>
      </c>
      <c r="K303" s="20">
        <v>5</v>
      </c>
      <c r="L303" s="56"/>
      <c r="M303" s="56"/>
    </row>
    <row r="304" spans="4:13" ht="15">
      <c r="D304" s="28">
        <f t="shared" si="4"/>
        <v>299</v>
      </c>
      <c r="E304" s="44"/>
      <c r="F304" s="44"/>
      <c r="G304" s="44"/>
      <c r="H304" s="44"/>
      <c r="I304" s="65" t="s">
        <v>567</v>
      </c>
      <c r="J304" s="44"/>
      <c r="K304" s="66"/>
      <c r="L304" s="56"/>
      <c r="M304" s="56"/>
    </row>
    <row r="305" spans="4:13" ht="36">
      <c r="D305" s="28">
        <f t="shared" si="4"/>
        <v>300</v>
      </c>
      <c r="E305" s="44"/>
      <c r="F305" s="44">
        <v>1</v>
      </c>
      <c r="G305" s="44" t="s">
        <v>254</v>
      </c>
      <c r="H305" s="44" t="s">
        <v>218</v>
      </c>
      <c r="I305" s="21" t="s">
        <v>568</v>
      </c>
      <c r="J305" s="25" t="s">
        <v>322</v>
      </c>
      <c r="K305" s="20">
        <v>1</v>
      </c>
      <c r="L305" s="56"/>
      <c r="M305" s="56"/>
    </row>
    <row r="306" spans="4:13" ht="36">
      <c r="D306" s="28">
        <f t="shared" si="4"/>
        <v>301</v>
      </c>
      <c r="E306" s="44"/>
      <c r="F306" s="44">
        <v>2</v>
      </c>
      <c r="G306" s="44" t="s">
        <v>255</v>
      </c>
      <c r="H306" s="44" t="s">
        <v>219</v>
      </c>
      <c r="I306" s="21" t="s">
        <v>569</v>
      </c>
      <c r="J306" s="25" t="s">
        <v>322</v>
      </c>
      <c r="K306" s="20">
        <v>2</v>
      </c>
      <c r="L306" s="56"/>
      <c r="M306" s="56"/>
    </row>
    <row r="307" spans="4:13" ht="36">
      <c r="D307" s="28">
        <f t="shared" si="4"/>
        <v>302</v>
      </c>
      <c r="E307" s="44"/>
      <c r="F307" s="44">
        <v>3</v>
      </c>
      <c r="G307" s="44" t="s">
        <v>256</v>
      </c>
      <c r="H307" s="44" t="s">
        <v>220</v>
      </c>
      <c r="I307" s="21" t="s">
        <v>570</v>
      </c>
      <c r="J307" s="25" t="s">
        <v>571</v>
      </c>
      <c r="K307" s="20">
        <v>2</v>
      </c>
      <c r="L307" s="56"/>
      <c r="M307" s="56"/>
    </row>
    <row r="308" spans="4:13" ht="36">
      <c r="D308" s="28">
        <f t="shared" si="4"/>
        <v>303</v>
      </c>
      <c r="E308" s="44"/>
      <c r="F308" s="44">
        <v>4</v>
      </c>
      <c r="G308" s="44" t="s">
        <v>257</v>
      </c>
      <c r="H308" s="44" t="s">
        <v>221</v>
      </c>
      <c r="I308" s="21" t="s">
        <v>572</v>
      </c>
      <c r="J308" s="25" t="s">
        <v>573</v>
      </c>
      <c r="K308" s="20">
        <v>4</v>
      </c>
      <c r="L308" s="56"/>
      <c r="M308" s="56"/>
    </row>
    <row r="309" spans="4:13" ht="36">
      <c r="D309" s="28">
        <f t="shared" si="4"/>
        <v>304</v>
      </c>
      <c r="E309" s="44"/>
      <c r="F309" s="44">
        <v>5</v>
      </c>
      <c r="G309" s="44" t="s">
        <v>258</v>
      </c>
      <c r="H309" s="44" t="s">
        <v>222</v>
      </c>
      <c r="I309" s="21" t="s">
        <v>574</v>
      </c>
      <c r="J309" s="25" t="s">
        <v>486</v>
      </c>
      <c r="K309" s="20">
        <v>4</v>
      </c>
      <c r="L309" s="56"/>
      <c r="M309" s="56"/>
    </row>
    <row r="310" spans="4:13" ht="15">
      <c r="D310" s="28">
        <f t="shared" si="4"/>
        <v>305</v>
      </c>
      <c r="E310" s="7">
        <v>14</v>
      </c>
      <c r="F310" s="2"/>
      <c r="G310" s="2"/>
      <c r="H310" s="2"/>
      <c r="I310" s="63" t="s">
        <v>56</v>
      </c>
      <c r="J310" s="2"/>
      <c r="K310" s="4"/>
      <c r="L310" s="5"/>
      <c r="M310" s="67"/>
    </row>
    <row r="311" spans="4:13" ht="15" customHeight="1">
      <c r="D311" s="28">
        <f>D310+1</f>
        <v>306</v>
      </c>
      <c r="E311" s="102" t="s">
        <v>262</v>
      </c>
      <c r="F311" s="102"/>
      <c r="G311" s="102"/>
      <c r="H311" s="102"/>
      <c r="I311" s="102"/>
      <c r="J311" s="102"/>
      <c r="K311" s="102"/>
      <c r="L311" s="102"/>
      <c r="M311" s="71"/>
    </row>
    <row r="312" spans="4:13" ht="15.75" customHeight="1">
      <c r="D312" s="28">
        <f t="shared" si="4"/>
        <v>307</v>
      </c>
      <c r="E312" s="102" t="s">
        <v>39</v>
      </c>
      <c r="F312" s="102"/>
      <c r="G312" s="102"/>
      <c r="H312" s="102"/>
      <c r="I312" s="102"/>
      <c r="J312" s="102"/>
      <c r="K312" s="102"/>
      <c r="L312" s="102"/>
      <c r="M312" s="72"/>
    </row>
    <row r="313" spans="4:13" ht="18" customHeight="1">
      <c r="D313" s="28">
        <f t="shared" si="4"/>
        <v>308</v>
      </c>
      <c r="E313" s="102" t="s">
        <v>287</v>
      </c>
      <c r="F313" s="102"/>
      <c r="G313" s="102"/>
      <c r="H313" s="102"/>
      <c r="I313" s="102"/>
      <c r="J313" s="102"/>
      <c r="K313" s="102"/>
      <c r="L313" s="102"/>
      <c r="M313" s="71"/>
    </row>
  </sheetData>
  <sheetProtection/>
  <mergeCells count="6">
    <mergeCell ref="D2:M2"/>
    <mergeCell ref="E312:L312"/>
    <mergeCell ref="E313:L313"/>
    <mergeCell ref="E311:L311"/>
    <mergeCell ref="L3:M3"/>
    <mergeCell ref="D3:F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6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Drosystem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Kowal</dc:creator>
  <cp:keywords/>
  <dc:description/>
  <cp:lastModifiedBy>Katarzyna Jelinek</cp:lastModifiedBy>
  <cp:lastPrinted>2018-05-15T12:30:47Z</cp:lastPrinted>
  <dcterms:created xsi:type="dcterms:W3CDTF">2017-08-03T09:27:51Z</dcterms:created>
  <dcterms:modified xsi:type="dcterms:W3CDTF">2018-05-24T08:59:06Z</dcterms:modified>
  <cp:category/>
  <cp:version/>
  <cp:contentType/>
  <cp:contentStatus/>
</cp:coreProperties>
</file>