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2000"/>
  </bookViews>
  <sheets>
    <sheet name="Arkusz2" sheetId="2" r:id="rId1"/>
    <sheet name="Arkusz1" sheetId="1" r:id="rId2"/>
  </sheets>
  <calcPr calcId="114210"/>
</workbook>
</file>

<file path=xl/calcChain.xml><?xml version="1.0" encoding="utf-8"?>
<calcChain xmlns="http://schemas.openxmlformats.org/spreadsheetml/2006/main">
  <c r="G89" i="1"/>
  <c r="G91"/>
  <c r="G90"/>
  <c r="G101"/>
  <c r="G92"/>
  <c r="G49"/>
  <c r="G51"/>
  <c r="G50"/>
  <c r="G98"/>
  <c r="G104"/>
  <c r="G52"/>
</calcChain>
</file>

<file path=xl/sharedStrings.xml><?xml version="1.0" encoding="utf-8"?>
<sst xmlns="http://schemas.openxmlformats.org/spreadsheetml/2006/main" count="765" uniqueCount="452">
  <si>
    <t xml:space="preserve">                                                                                                                  Odcinek II                                                                                                                                                                                                                          ----------------------------------------------------------------------------------------------------------------------------------------------    -                                                                                                      ZATOKA -autobusowa</t>
  </si>
  <si>
    <r>
      <t xml:space="preserve"> Odcinek  III </t>
    </r>
    <r>
      <rPr>
        <sz val="10"/>
        <color indexed="8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---------------------------------------------------------------------------------------------------------------------------------------------------                            -</t>
    </r>
    <r>
      <rPr>
        <b/>
        <sz val="11"/>
        <color indexed="8"/>
        <rFont val="Calibri"/>
        <family val="2"/>
        <charset val="238"/>
      </rPr>
      <t>POBOCZE  UTWARDZONE</t>
    </r>
  </si>
  <si>
    <t>Roboty ziemne wykonywane koparkami podsiębiernymi o poj, łyżki 0,60 m3 w gruncie kat, III z transportem urobku samochodami samowyładowczymi na zagospodarowanie we własnym zakresie Wykonawcy      ( analogia - na odległość 10 km) Wykop dla cieku                i krawężnika,</t>
  </si>
  <si>
    <t>Ręczne rozebranie nawierzchni z betonu o grubości             15 cm ,nawierzchnie zjazdów i dojść do furtek,</t>
  </si>
  <si>
    <t>Ława z betonu C 12/15 pod ciek przykrawężnikowy            i krawężniki betonowe z oporem                                                  [( 0,32x0,15+0,15x0,15+0,15x0,30)x280 =32,34m3],</t>
  </si>
  <si>
    <t>Ustawienie krawężników betonowych o wymiarach 15x30 cm na podsypce cementowo-piaskowej montowane na płasko na zjazdach (na w/w ławie , (59,5mb) ,</t>
  </si>
  <si>
    <t>Ława betonowa z oporem- z betonu C 12/15 pod obrzeża betonowe ,    (240mx0,043m3/m , od strony ogrodzeń )</t>
  </si>
  <si>
    <t>Ława betonowa z oporem- z betonu C 12/15 pod obrzeża betonowe ,     (77mx0,043m3/m , oddzielenie wjazdów      od chodników)</t>
  </si>
  <si>
    <t>Roboty remontowe - frezowanie nawierzchni bitumicznej o gr, do 4 cm z wywozem materiału z rozbiórki na odl,    do 2 km (280mx0,6m=168m2)</t>
  </si>
  <si>
    <t>Skropienie nawierzchni drogowej asfaltem w ilości       0,7 kg/m2</t>
  </si>
  <si>
    <t>Mechaniczne rozebranie nawierzchni z mieszanek mineralno-bitumicznych o grubości do 10cm, Rozbiórka nawierzchni dla przykanalików                (2-lokalizacje, 1,4mx5mx2szt=14m2),</t>
  </si>
  <si>
    <t>Roboty ziemne wykonywane koparkami podsiębiernymi o poj, łyżki 0,60 m3 w gruncie kat, III z transportem urobku samochodami samowyładowczymi na zagospodarowanie we własnym zakresie Wykonawcy, Wykop dla przykanalików na głębokość 77cm-80cm , szerok, 0,8m - 1,4m w jezdni i w poboczu ,</t>
  </si>
  <si>
    <t>Roboty ziemne wykonywane koparkami podsiębiernymi o poj, łyżki 0,40 m3 w gruncie kat, I-II z transportem urobku samochodami samowyładowczymi i jego zagospodarowanie we własnym zakresie Wykonawcy, [((2mx2m)x1,8m)x2szt=14,4m3]                                             (dla studni rewizyjnych fi 1000)</t>
  </si>
  <si>
    <t>Roboty ziemne wykonywane koparkami podsiębiernymi o poj, łyżki 0,40 m3 w gruncie kat, I-II z transportem urobku samochodami samowyładowczymi i jego zagospodarowanie we własnym zakresie Wykonawcy, [(1,15mx1,12m)x35m +(1,15x1,12)x10m=57,96m3]      (dla rur fi 315),</t>
  </si>
  <si>
    <t>Skropienie nawierzchni drogowej asfaltem w ilości           0,7 kg/m2, Lok, przy studniach wpustów, (1,4x4,6x2lok,=12,88m2)</t>
  </si>
  <si>
    <t>Nawierzchnie z mieszanek mineralno-bitumicznych asfaltowych o grubości 6 cm (warstwa wiążąca                gr, 12cm   z 0/16 dla KR-2) - roboty na poszerzeniach,przekopach lub pasach węższych niż 2,5,m  ( lok, przy studniach wpustów),Krotność=2</t>
  </si>
  <si>
    <t>Oczyszczenie rowów z namułu o grub, 30 cm                          z wyprofilowaniem skarp  rowu</t>
  </si>
  <si>
    <t>Roboty ziemne z przewozem gruntu taczkami                        na odległość do 10 m (kat, gruntu I-II) Grunt uprzednio odspojony, Plantowanie terenów zielonych (70m2x0,2m=14m3)</t>
  </si>
  <si>
    <t>Roboty remontowe - frezowanie nawierzchni bitumicznej o gr, do 4 cm          z wywozem materiału z rozbiórki          na odl, do 2 km (35mx0,6m=21m2)</t>
  </si>
  <si>
    <t>Podsypka piaskowa z zagęszczeniem ręcznym - 15cm grubość warstwy po zagęszczeniu,                           (8mx1m=8m2/1,2m3),                                                                dla przykanalików fi 160 i rur fi 315</t>
  </si>
  <si>
    <t>Studzienki ściekowe uliczne jezdniowe z rur betonowych o średnicy fi 500  z osadnikiem z zamontowaniem wpustu ulicznego żeliwnego typu ciężkiego                               ( max, wys 1,25)</t>
  </si>
  <si>
    <t>Podbudowa z kruszywa łamanego 0/31,5- warstwa górna o grubości po zagęszczeniu 9 cm - roboty na poszerzeniach, przekopach lub pasach węższych                  niż 2,5 m , (Nad przykanalikiem),</t>
  </si>
  <si>
    <t>Krawężniki betonowe wystające o wymiarach 15x30 cm na podsypce cementowo-piaskowej, wyniesiony                        w świetle 12 cm ,</t>
  </si>
  <si>
    <t>Wypełnienie przekopów piaskiem stabilizowanym cementem z dowozem z wytwórni o Rm- 2,5 MPa o grubości 15 cm po zagęszczeniu,                            (125m2x0,15m= 18,75m3)</t>
  </si>
  <si>
    <t>Zabetonowanie żwirobetonem bez deskowań                      i stemplowań bruzd o przekroju do 0,045 m2                         w podłożach, stropach i ścianach,Obetonowanie wylotu przykanalika w studni rewizyjnej,</t>
  </si>
  <si>
    <t>Roboty remontowe - frezowanie nawierzchni bitumicznej o gr, do 4 cm z wywozem materiału z rozbiórki na odl,         do 2 km (53mx0,6m=31,8m2)</t>
  </si>
  <si>
    <t>Podbudowa z kruszywa łamanego 0/63- warstwa dolna o grubości po zagęszczeniu 15 cm                       (Podbudowa dla pobocza)</t>
  </si>
  <si>
    <t>Ułożenie płyt ażurowych 40x60x10 typu MEBA                      na wykonanej podsypce piaskowej -                                    płyty INWESTORA,Odbiór i transport płyt z Obwodu Drogowego w Sulimowie,</t>
  </si>
  <si>
    <t>Skropienie nawierzchni drogowej asfaltem w ilości           0,7 kg/m2, (53x0,6=31,6m2)</t>
  </si>
  <si>
    <t>Ściek przykrawężnikowy wykonany z dwóch rzędów kostki betonowej 16 x 16x16 na podsypce cementowo piaskowej 1:3 gr,2cm,Wypełnienie szczelin pomiędzy kostkami płynną zaprawą cementową, (280m/89,6m2)</t>
  </si>
  <si>
    <t>Krawężniki betonowe wystające o wymiarach 15x30 cm na podsypce cementowo-piaskowej, wyniesiony w świetle 12 cm ,</t>
  </si>
  <si>
    <t>Ława z oporem z betonu C 12/15 pod najazdowe krawężniki betonowe   (97mx 0,08m3/m=7,76m3),</t>
  </si>
  <si>
    <t>Ustawienie krawężnika betonowego najazdowego 15x22 cm na podsypce cementowo-piaskowej ( na w/w ławie), wyniesiony  w świetle 3 cm ,</t>
  </si>
  <si>
    <t>Ława betonowa z betonu C 12/15  dla krawężników betonowych ułożonych na płask ( w bramach do posesji) ,   [(0,30x0,15+0,25x0,15)x59,5=4,91m3]</t>
  </si>
  <si>
    <t>Obrzeża betonowe o wymiarach 8x30cm na podsypce piaskowej z wypełnieniem spoin piaskiem (na w/w ławie- 77mb, oddzielenie wjazdów od chodników)),</t>
  </si>
  <si>
    <t>20 d,3</t>
  </si>
  <si>
    <t>21 d,3</t>
  </si>
  <si>
    <t>Obrzeża betonowe o wymiarach 8x30cm na podsypce piaskowej z wypełnieniem spoin piaskiem (na w/w ławie- 240mb, od strony ogrodzeń),</t>
  </si>
  <si>
    <t>22 d,3</t>
  </si>
  <si>
    <t>Warstwy odsączające zagęszczane mechanicznie o gr,10 cm, Dla chodnika i zjazdów, (417,09m2+135,8m2= 552,89m2),</t>
  </si>
  <si>
    <t>23 d,3</t>
  </si>
  <si>
    <t>24 d,3</t>
  </si>
  <si>
    <t>25 d,3</t>
  </si>
  <si>
    <t>Nawierzchnie z kostki brukowej betonowej o grubości 8 cm na podsypce cementowo-piaskowej gr,3cm,Kolor czerwony kostki betonowej,  ZJAZDY</t>
  </si>
  <si>
    <t>26 d,3</t>
  </si>
  <si>
    <t>Nawierzchnie z kostki brukowej betonowej o grubości 8 cm na podsypce cementowo-piaskowej gr,3cm, Kolor szary kostki betonowej,  CHODNIK 417,09 m2,</t>
  </si>
  <si>
    <t>27 d,4</t>
  </si>
  <si>
    <t>28 d,4</t>
  </si>
  <si>
    <t>29 d,4</t>
  </si>
  <si>
    <t>30 d,4</t>
  </si>
  <si>
    <t>Nawierzchnia z mieszanek mineralno-asfaltowej 0/11,2 - warstwa ścieralna asfaltowa - grubość po zagęszczeniu 4 cm, dla KR-2,</t>
  </si>
  <si>
    <t>31 d,5</t>
  </si>
  <si>
    <t>Mechaniczne rozebranie nawierzchni z mieszanek mineralno-bitumicznych o grubości 12 cm, Rozbiórka jezdni dla studni wpustu ulicznego, (1,5mx1m)x2lok,=3m2)</t>
  </si>
  <si>
    <t>33 d,6</t>
  </si>
  <si>
    <t>Roboty ziemne wykonywane koparkami podsiębiernymi o poj, łyżki 0,60 m3 w gruncie kat, III z transportem urobku samochodami samowyładowczymi na zagospodarowanie we własnym zakresie Wykonawcy, Wykop dla studni wpustów ulicznych , (gł, 1,24m, /1,5x1,5x1,24/x3lok,=8,37m3),</t>
  </si>
  <si>
    <t>34 d,6</t>
  </si>
  <si>
    <t>Roboty remontowe - cięcie piłą nawierzchni bitumicznych na gł, 6-10 cm,   w jezdni,( 4,6mx4szt,=18,4m) (dwie lokalizacje dla przykanalików)</t>
  </si>
  <si>
    <t>35 d,6</t>
  </si>
  <si>
    <t>36 d,6</t>
  </si>
  <si>
    <t>37 d,6</t>
  </si>
  <si>
    <t>38 d,6</t>
  </si>
  <si>
    <t>39 d,6</t>
  </si>
  <si>
    <t>Podsypka piaskowa z zagęszczeniem ręcznym - 10cm grubość warstwy po zagęszczeniu,    (1,5mx1,5m)x2szt=4,5m2  / 0,45m3),dla studni wpustów ulicznych</t>
  </si>
  <si>
    <t>40 d,6</t>
  </si>
  <si>
    <t>Podsypka piaskowa z zagęszczeniem ręcznym - 15cm grubość warstwy  po zagęszczeniu,                           (dł,razem 65m /69,75m2 /10,46m3 ), dla przykanalików fi 160 i rur fi 315</t>
  </si>
  <si>
    <t>41 d,6</t>
  </si>
  <si>
    <t>Podbudowa betonowa - ławy z betonu C 16/20 zagęszczana ręcznie o grubości 15 cm dla studni rewizyjnych i wpustów ulicznych,  ( 5szt,)</t>
  </si>
  <si>
    <t>42 d,6</t>
  </si>
  <si>
    <t>Studnie rewizyjne z kręgów żelbetonowych o śr, 1000 mm w gotowym wykopie o głębokości 1,5 m z pokrywą żelbetową nadstudzienną z włazem żeliwnym fi 600 typu ciężkiego,   ( 2 szt, )</t>
  </si>
  <si>
    <t>stud,</t>
  </si>
  <si>
    <t>43 d,6</t>
  </si>
  <si>
    <t>Studzienki ściekowe uliczne jezdniowe z rur betonowych o średnicy fi 500  z osadnikiem z zamontowaniem wpustu ulicznego żeliwnego typu ciężkiego ( max, wys 1,25)</t>
  </si>
  <si>
    <t>44 d,6</t>
  </si>
  <si>
    <t>Kanały rurowe - rury z PVC o średnicy fi 315mm o SN 8 uszczelniane uszczelką gumową,</t>
  </si>
  <si>
    <t>45 d,6</t>
  </si>
  <si>
    <t>Przykanaliki z PVC  SN 8 o śr, nom, 160 mm</t>
  </si>
  <si>
    <t>46 d,6</t>
  </si>
  <si>
    <t>47 d,6</t>
  </si>
  <si>
    <t>Podłoża z kruszyw naturalnych grubości 25 cm, zasypanie kruszywem kamiennym 0/63 wykopów nad obsypkami rur fi 315 i fi 160 ( 77,75m3/19,44m3),</t>
  </si>
  <si>
    <t>48 d,6</t>
  </si>
  <si>
    <t>Rozplantowanie ręczne ziemi wydobytej z wykopów - za 1 m3 ziemi wzdłuż 1 m krawędzi wykopu - kat, gruntu I-II, Zasypanie góry wykopu ( rury fi 315) gruntem z odkładu, o grubości 35cm po zagęszczeniu, (1,15x30x0,35=12,08m3/34,5m2)</t>
  </si>
  <si>
    <t>49 d,6</t>
  </si>
  <si>
    <t>Nawierzchnia żwirowa - górna warstwa jezdni rozścielana ręcznie - grubość po zagęszczeniu 25 cm, Wykonanie nawierzchni z kruszywa kamiennego łamanego 0/31,5 (nawierzchnia pętli autobusowej po przekopie),                        (1,15x15= 17,25m2)</t>
  </si>
  <si>
    <t>50 d,6</t>
  </si>
  <si>
    <t>51 d,6</t>
  </si>
  <si>
    <t xml:space="preserve">KNNR 6 0308-03 z,o,2,6, 9901-02 </t>
  </si>
  <si>
    <t>52 d,6</t>
  </si>
  <si>
    <t>Nawierzchnia z mieszanek mineralno-asfaltowej 0/11,2 - warstwa ścieralna asfaltowa - grubość po zagęszczeniu   4 cm, dla KR-2,</t>
  </si>
  <si>
    <t>53 d,6</t>
  </si>
  <si>
    <t>54 d,7</t>
  </si>
  <si>
    <t>55 d,7</t>
  </si>
  <si>
    <t>56 d,7</t>
  </si>
  <si>
    <t xml:space="preserve">KNR 2-01 0307-01 z,sz, 2,2 </t>
  </si>
  <si>
    <t>57 d,7</t>
  </si>
  <si>
    <t>Humusowanie  z obsianiem przy grubości warstwy humusu 5 cm,Tereny przy chodniku</t>
  </si>
  <si>
    <t>58 d,8</t>
  </si>
  <si>
    <t>Roboty pomiarowe przy liniowych robotach ziemnych - trasa drogi w terenie równinnym,  Zatoka autobusowa, Krotność = 5</t>
  </si>
  <si>
    <t>59 d,9</t>
  </si>
  <si>
    <t>KNR 2-31 0802-07 z,o,2,13, 9902-01 + kalkulacja własna</t>
  </si>
  <si>
    <t>Mechaniczne rozebranie podbudowy z kruszywa kamiennego - frezowiny    o grubości 15 cm ,Wywóz urobku na odległość do 2 km,</t>
  </si>
  <si>
    <t>60 d,9</t>
  </si>
  <si>
    <t>Roboty remontowe - cięcie piłą nawierzchni bitumicznych na gł, 6-10 cm, na krawędzi jezdni,</t>
  </si>
  <si>
    <t>61 d,9</t>
  </si>
  <si>
    <t>62 d,9</t>
  </si>
  <si>
    <t>63 d,9</t>
  </si>
  <si>
    <t>Roboty ziemne wykonywane koparkami podsiębiernymi o poj, łyżki 0,40 m3 w gruncie kat, I-II z transportem urobku samochodami samowyładowczymi  i zagospodarowaniem we własnym zakresie Wykonawcy,  (125m2x0,35m=43,75m3)</t>
  </si>
  <si>
    <t>64 d,9</t>
  </si>
  <si>
    <t xml:space="preserve">KNR 2-31 0103-04 z,o,2,13, 9902-01 </t>
  </si>
  <si>
    <t>Mechaniczne profilowanie i zagęszczenie podłoża pod warstwy konstrukcyjne nawierzchni w gruncie kat, I-IV , Koryto zatoki,</t>
  </si>
  <si>
    <t>65 d,9</t>
  </si>
  <si>
    <t>Ręczne rozebranie nawierzchni z kostki kamiennej nieregularnej                  o wysokości 8 cm na podsypce cementowo-piaskowej  ANALOGIA   Ręczne rozebranie nawierzchni z kostki betonowej regularnej o wysokości  8 cm na podsypce cementowo-piaskowej, rozbiórka chodnika ze złożeniem kostki obok do ponownego wbudowania, (2mx2m=4m2),</t>
  </si>
  <si>
    <t>66 d,10</t>
  </si>
  <si>
    <t>Roboty ziemne wykonywane koparkami podsiębiernymi o poj, łyżki 0,40 m3 w gruncie kat, I-II z transportem urobku samochodami samowyładowczymi  i jego zagospodarowanie we własnym zakresie Wykonawcy, Dla studni wpustu i przykanalika, (1,5mx1,5mx1,5m)+(8mx1mx0,8m)=9,78m3</t>
  </si>
  <si>
    <t>67 d,10</t>
  </si>
  <si>
    <t>Podsypka piaskowa z zagęszczeniem ręcznym - 10cm grubość warstwy po zagęszczeniu,    (1,5mx1,5m=2,25m2  / 0,225m3),dla studni wpustu ulicznego,</t>
  </si>
  <si>
    <t>68 d,10</t>
  </si>
  <si>
    <t>Podbudowa betonowa - ławy z betonu C 16/20 zagęszczana ręcznie o grubości 15 cm dla studni  wpustów ulicznych,  ( 1szt,)</t>
  </si>
  <si>
    <t>69 d,10</t>
  </si>
  <si>
    <t>70 d,10</t>
  </si>
  <si>
    <t>71 d,10</t>
  </si>
  <si>
    <t>72 d,10</t>
  </si>
  <si>
    <t>73 d,10</t>
  </si>
  <si>
    <t>Podbudowa z kruszywa łamanego 0/63- warstwa dolna o grubości po zagęszczeniu 20 cm  (nad przykanalikiem),</t>
  </si>
  <si>
    <t>74 d,10</t>
  </si>
  <si>
    <t>KNR 2-31 0114-07 z,o, 2,12, 9901-02  0114-08</t>
  </si>
  <si>
    <t>75 d,11</t>
  </si>
  <si>
    <t>Ława z oporem z betonu C 12/15 pod  krawężniki betonowe   (33m+7m)x0,068m3/m=2,72m3,</t>
  </si>
  <si>
    <t>76 d,11</t>
  </si>
  <si>
    <t>77 d,11</t>
  </si>
  <si>
    <t>Ława pod obrzeża betonowe zwykła z betonu C 12/15 , Dla obrzeży  istniejących - wzmocnienie oporu (18,5m+11m)x0,1mx0,25m=0,75m3</t>
  </si>
  <si>
    <t>78 d,11</t>
  </si>
  <si>
    <t>79 d,11</t>
  </si>
  <si>
    <t>80 d,11</t>
  </si>
  <si>
    <t>Ściek przykrawężnikowy wykonany z jednego rzędu kostki betonowej 16 x 16x16 na podsypce cementowo piaskowej 1:3 gr,2cm (na w/w ławie),Wypełnienie szczelin pomiędzy kostkami płynną zaprawą cementową, (35m/5,6m2)</t>
  </si>
  <si>
    <t>81 d,11</t>
  </si>
  <si>
    <t>82 d,11</t>
  </si>
  <si>
    <t>83 d,11</t>
  </si>
  <si>
    <t>Podbudowa z kruszywa łamanego 0/31,5- warstwa górna o grubości po zagęszczeniu 10 cm - roboty na poszerzeniach, przekopach lub pasach węższych niż 2,5 m, Podbudowa zatoki autobusowej,</t>
  </si>
  <si>
    <t>84 d,11</t>
  </si>
  <si>
    <t>Nawierzchnie z kostki brukowej betonowej o grubości 8 cm na podsypce cementowo-piaskowej gr,3cm,Kolor szary kostki betonowej, (125m2+4m2=129m2)  ZATOKA</t>
  </si>
  <si>
    <t>85 d,11</t>
  </si>
  <si>
    <t>86 d,11</t>
  </si>
  <si>
    <t>Skropienie nawierzchni drogowej asfaltem w ilości 0,7 kg/m2, (35x0,6=21m2)</t>
  </si>
  <si>
    <t>87 d,11</t>
  </si>
  <si>
    <t>88 d,12</t>
  </si>
  <si>
    <t>89 d,12</t>
  </si>
  <si>
    <t>Przebicie otworów o powierzchni do 0,05 m2 w elementach z betonu żwirowego o grubości do 10 cm, Otwór fi 200 dla przykanalika fi 160 mm (3,14x (0,1)2 =0,031m2)</t>
  </si>
  <si>
    <t>90 d,12</t>
  </si>
  <si>
    <t>91 d,13</t>
  </si>
  <si>
    <t>Roboty pomiarowe przy liniowych robotach ziemnych - trasa drogi w terenie równinnym,  Pobocza utwardzone, Krotność = 5</t>
  </si>
  <si>
    <t>92 d,14</t>
  </si>
  <si>
    <t>Mechaniczne rozebranie podbudowy z kruszywa kamiennego o grubości 15 cm ,Wywóz urobku na odległość do 2 km,</t>
  </si>
  <si>
    <t>93 d,14</t>
  </si>
  <si>
    <t>94 d,14</t>
  </si>
  <si>
    <t>95 d,14</t>
  </si>
  <si>
    <t>96 d,14</t>
  </si>
  <si>
    <t>Roboty ziemne wykonywane koparkami podsiębiernymi o poj, łyżki 0,40 m3 w gruncie kat, I-II z transportem urobku samochodami samowyładowczymi i zagospodarowaniem we własnym zakresie Wykonawcy,  (120m2x0,34m=40,8m3)</t>
  </si>
  <si>
    <t>97 d,15</t>
  </si>
  <si>
    <t>Mechaniczne profilowanie i zagęszczenie podłoża pod warstwy konstrukcyjne nawierzchni w gruncie kat, I-IV , Koryto pobocza,</t>
  </si>
  <si>
    <t>98 d,15</t>
  </si>
  <si>
    <t>Ława z oporem z betonu C 12/15 pod  krawężniki betonowe   53mx0,068m3/m=3,6m3,</t>
  </si>
  <si>
    <t>99 d,15</t>
  </si>
  <si>
    <t>100 d,15</t>
  </si>
  <si>
    <t>101 d,15</t>
  </si>
  <si>
    <t>Ściek przykrawężnikowy wykonany z jednego rzędu kostki betonowej 16 x 16x16 na podsypce cementowo piaskowej 1:3 gr,2cm (na w/w ławie),Wypełnienie szczelin pomiędzy kostkami płynną zaprawą cementową, (53m/8,48m2)</t>
  </si>
  <si>
    <t>102 d,15</t>
  </si>
  <si>
    <t>103 d,15</t>
  </si>
  <si>
    <t>104 d,15</t>
  </si>
  <si>
    <t>Podbudowa z kruszywa łamanego 0/31,5- warstwa górna o grubości po zagęszczeniu 10 cm - roboty na poszerzeniach, przekopach , Podbudowa pobocza,</t>
  </si>
  <si>
    <t>105 d,15</t>
  </si>
  <si>
    <t>106 d,15</t>
  </si>
  <si>
    <t>107 d,15</t>
  </si>
  <si>
    <t>KNR 2-31 0509-03 Kalkulacja własna,</t>
  </si>
  <si>
    <t>108 d,15</t>
  </si>
  <si>
    <t>Nawierzchnia żwirowa - górna warstwa jezdni rozścielana ręcznie - grubość po zagęszczeniu 10 cm - wypełnienie otworów w płytach MEBA klińcem,</t>
  </si>
  <si>
    <t>109 d,15</t>
  </si>
  <si>
    <t>110 d,15</t>
  </si>
  <si>
    <t>111 d,15</t>
  </si>
  <si>
    <t>Nawierzchnia z mieszanek mineralno-asfaltowej 0/11,2 - warstwa ścieralna asfaltowa - grubość po zagęszczeniu 4 cm, dla KR-2,Nawierzchnia jezdni przy cieku,</t>
  </si>
  <si>
    <t xml:space="preserve">CHODNIK I ZJAZDY </t>
  </si>
  <si>
    <t xml:space="preserve"> </t>
  </si>
  <si>
    <t>NAWIERZCHNIA BITUMICZNA - jezdnia przy chodniku</t>
  </si>
  <si>
    <t>Razem dział: NAWIERZCHNIA BITUMICZNA - jezdnia przy chodniku</t>
  </si>
  <si>
    <t>Cena jednostk.  (netto)</t>
  </si>
  <si>
    <t>Wartość (netto)</t>
  </si>
  <si>
    <t>Jednostk.obmiaru,</t>
  </si>
  <si>
    <t>INFRASTRUKTURA PODZIEMNA -przy chodniku</t>
  </si>
  <si>
    <t>ODWODNIENIE -przy chodniku</t>
  </si>
  <si>
    <t>ZIELEŃ i RÓW- przy chodniku</t>
  </si>
  <si>
    <t>Razem dział: ZIELEŃ i RÓW przy chodniku</t>
  </si>
  <si>
    <t>Razem dział: ZATOKA -pomiary i geodezja</t>
  </si>
  <si>
    <t xml:space="preserve"> Odcinek I-  budowa chodnika                                                                                                                                                                                  -------------------------------------------------------------------------------------------------------------------------------------------------ROBOTY PRZYGOTOWAWCZE  </t>
  </si>
  <si>
    <t>Podstawa</t>
  </si>
  <si>
    <t>Opis</t>
  </si>
  <si>
    <t>Obmiar</t>
  </si>
  <si>
    <t>Wartość</t>
  </si>
  <si>
    <t>ROBOTY PRZYGOTOWAWCZE</t>
  </si>
  <si>
    <t>KNR 2-01 0119-03</t>
  </si>
  <si>
    <t>Roboty pomiarowe przy liniowych robotach ziemnych - trasa drogi w terenie równinnym</t>
  </si>
  <si>
    <t>km</t>
  </si>
  <si>
    <t>Razem dział: ROBOTY PRZYGOTOWAWCZE</t>
  </si>
  <si>
    <t>ROBOTY ROZBIÓRKOWE</t>
  </si>
  <si>
    <t>m2</t>
  </si>
  <si>
    <t>m</t>
  </si>
  <si>
    <t>KNR 2-31 0814-01</t>
  </si>
  <si>
    <t>Rozebranie obrzeży 6x20 cm na podsypce piaskowej</t>
  </si>
  <si>
    <t>KNR 19-01 0118-17 analogia</t>
  </si>
  <si>
    <t>m3</t>
  </si>
  <si>
    <t>KNR 19-01 0118-20</t>
  </si>
  <si>
    <t>Wywóz gruzu samochodami samowyładowczymi - dodatek za każde dalsze 0,5 km ponad 1 km oraz odpadów bitumicznych i betonowych Krotność = 20</t>
  </si>
  <si>
    <t>KNR AT-03 0101-02</t>
  </si>
  <si>
    <t>Razem dział: ROBOTY ROZBIÓRKOWE</t>
  </si>
  <si>
    <t xml:space="preserve">CHODNIKI I ZJAZDY </t>
  </si>
  <si>
    <t xml:space="preserve">KNR 2-01 0206-01 0214-01 </t>
  </si>
  <si>
    <t>KNR 2-31 0114-01</t>
  </si>
  <si>
    <t>Podbudowa z kruszywa naturalnego - warstwa dolna o grubości po zagęszczeniu 20 cm  ZJAZDY</t>
  </si>
  <si>
    <t>KNR 2-31 0511-03</t>
  </si>
  <si>
    <t>Nawierzchnie z kostki brukowej betonowej o grubości 8 cm na podsypce cementowo-piaskowej  ZJAZDY</t>
  </si>
  <si>
    <t>KNR 2-01 0206-01</t>
  </si>
  <si>
    <t>KNR 2-31 0114-05 0114-06</t>
  </si>
  <si>
    <t>Podbudowa z kruszywa łamanego - warstwa dolna o grubości po zagęszczeniu 20 cm</t>
  </si>
  <si>
    <t>KNR 2-31 0114-07 0114-08</t>
  </si>
  <si>
    <t>Podbudowa z kruszywa łamanego - warstwa górna o grubości po zagęszczeniu 15 cm Chodnik przy posesjach</t>
  </si>
  <si>
    <t>Nawierzchnie z kostki brukowej betonowej o grubości 8 cm na podsypce cementowo-piaskowej  CHODNIK</t>
  </si>
  <si>
    <t>KNR 2-31 0403-03</t>
  </si>
  <si>
    <t>Krawężniki betonowe wystające o wymiarach 15x30 cm na podsypce cementowo-piaskowej swiatło 15 cm</t>
  </si>
  <si>
    <t>Krawężniki betonowe o wymiarach 15x30 cm na podsypce cementowo-piaskowej montowane na płasko na zjazdach</t>
  </si>
  <si>
    <t>KNR 2-31 0402-04</t>
  </si>
  <si>
    <t>Ława pod krawężniki betonowe z oporem</t>
  </si>
  <si>
    <t>KNR 2-31 0407-03</t>
  </si>
  <si>
    <t>Obrzeża betonowe o wymiarach 30x8 cm na podsypce piaskowej z wypełnieniem spoin piaskiem (480+140)</t>
  </si>
  <si>
    <t>KNR 2-31 0402-04 analogia</t>
  </si>
  <si>
    <t>Ława pod obrzeża betonowe z oporem</t>
  </si>
  <si>
    <t xml:space="preserve">Razem dział: CHODNIKI I ZJAZDY </t>
  </si>
  <si>
    <t xml:space="preserve">OZNAKOWANIE POZIOME I PIONOWE </t>
  </si>
  <si>
    <t>KNNR 6 0702-01</t>
  </si>
  <si>
    <t>Pionowe znaki drogowe - słupki z rur stalowych</t>
  </si>
  <si>
    <t>KNNR 6 0702-05</t>
  </si>
  <si>
    <t>KNR AT-04 0204-03</t>
  </si>
  <si>
    <t>Oznakowanie poziome nawierzchni bitumicznych - na zimno, za pomocą mas chemoutwardzalnych grubowarstwowe wykonywane mechanicznie - oznakowanie strukturalne (plastomarker SUPER)</t>
  </si>
  <si>
    <t>KNR AT-04 0210-01 Uproszczona</t>
  </si>
  <si>
    <t>Urządzenia bezpieczeństwa ruchu - punktowe elementy odblaskowe (PEO) najezdniowe naklejane</t>
  </si>
  <si>
    <t xml:space="preserve">Razem dział: OZNAKOWANIE POZIOME I PIONOWE </t>
  </si>
  <si>
    <t xml:space="preserve">INFRASTRUKTURA PODZIEMNA </t>
  </si>
  <si>
    <t>KNR 2-31 1406-03</t>
  </si>
  <si>
    <t>Regulacja pionowa studzienek dla włazów kanałowych</t>
  </si>
  <si>
    <t>KALKULACJA WŁASNA Uproszczona</t>
  </si>
  <si>
    <t>Mechaniczne oczyszczenie istniejącej kanalizacji deszczowej</t>
  </si>
  <si>
    <t xml:space="preserve">Razem dział: INFRASTRUKTURA PODZIEMNA </t>
  </si>
  <si>
    <t>Trawniki</t>
  </si>
  <si>
    <t>KNR 2-21 0101-01 Uproszczona</t>
  </si>
  <si>
    <t>Oczyszczenie terenu z resztek budowlanych, gruzu i śmieci - zebranie i złożenie zanieczyszczeń w pryzmy</t>
  </si>
  <si>
    <t>KNR 2-21 0101-04 Uproszczona</t>
  </si>
  <si>
    <t>KNR 2-21 0207-01 Uproszczona</t>
  </si>
  <si>
    <t>ha</t>
  </si>
  <si>
    <t>KNR 2-21 0218-01 Uproszczona</t>
  </si>
  <si>
    <t>Rozścielenie ziemi urodzajnej ręczne z przerzutem na terenie płaskim</t>
  </si>
  <si>
    <t>KNR 2-21 0210-01 Uproszczona</t>
  </si>
  <si>
    <t>Ręczne rozrzucenie mieszanki z torfu i nawozów mineralnych na terenie płaskim grubość warstwy 2 cm</t>
  </si>
  <si>
    <t>KNR 2-21 0210-02 Uproszczona</t>
  </si>
  <si>
    <t>Ręczne rozrzucenie mieszanki z torfu i nawozów mineralnych na terenie płaskim - dodatek za każdy następny 1 cm grubość warstwy Krotność = 8</t>
  </si>
  <si>
    <t>KNR 2-21 0401-05 Uproszczona</t>
  </si>
  <si>
    <t>Wykonanie trawników dywanowych siewem w terenie płaskim z nawożeniem</t>
  </si>
  <si>
    <t>Razem dział: Trawniki</t>
  </si>
  <si>
    <t>KOSZTORYS OFERTOWY</t>
  </si>
  <si>
    <t>Temat zadania: „Przebudowa drogi powiatowej nr 1989D polegająca na budowie chodnika w miejscowości Glinica, gmina Jordanów Śląski "</t>
  </si>
  <si>
    <t>Wartość kosztorysowa netto</t>
  </si>
  <si>
    <t>Wartość kosztorysowa brutto</t>
  </si>
  <si>
    <t>Ogółem kosztorys ofertowy wynosi:</t>
  </si>
  <si>
    <t>Podbudowa z kruszywa naturalnego - warstwa dolna o grubości po zagęszczeniu 20 cm  ZJAZD</t>
  </si>
  <si>
    <t>KNR 2-31 0114-05</t>
  </si>
  <si>
    <t>Podbudowa z kruszywa łamanego - warstwa dolna o grubości po zagęszczeniu 15 cm  CHODNIK</t>
  </si>
  <si>
    <t>Krawężniki betonowe wystające o wymiarach 15x30 cm na podsypce cementowo-piaskowej swiatło 10 cm</t>
  </si>
  <si>
    <t>Ława pod krawężniki betonowe z oporem  350*0,08</t>
  </si>
  <si>
    <t>Obrzeża betonowe o wymiarach 30x8 cm na podsypce piaskowej z wypełnieniem spoin piaskiem 350</t>
  </si>
  <si>
    <t>Ława pod obrzeża betonowe z oporem  350*0,03</t>
  </si>
  <si>
    <t>KNR 2-31 0402-03 ANALOGIA</t>
  </si>
  <si>
    <t>Ława pod krawężniki betonowa zwykła   - przykanaliki z korytek betonowych</t>
  </si>
  <si>
    <t>KNR 2-31 0606-03 ANALOGIA</t>
  </si>
  <si>
    <t>Ścieki z prefabrykatów betonowych o grubości 15 cm na podsypce cementowo-piaskowej   - przykanalik z korytek betonowych</t>
  </si>
  <si>
    <t>ZIELEŃ</t>
  </si>
  <si>
    <t>KNR 2-01 0510-03</t>
  </si>
  <si>
    <t>Obsianie skarp w ziemi urodzajnej</t>
  </si>
  <si>
    <t>Razem dział: ZIELEŃ</t>
  </si>
  <si>
    <t>ROWY</t>
  </si>
  <si>
    <t>KNR 2-31 1403-04</t>
  </si>
  <si>
    <t>KNR 2-01 0206-04</t>
  </si>
  <si>
    <t>KNR 2-01 0517-04 analogia</t>
  </si>
  <si>
    <t>Umocnienie rowów elementami prefabrykowanymi PŁYTY AZUROWE</t>
  </si>
  <si>
    <t>Razem dział: ROWY</t>
  </si>
  <si>
    <t xml:space="preserve">NAWIERZCHNIA BITUMICZNA </t>
  </si>
  <si>
    <t>KNR AT-03 0102-01</t>
  </si>
  <si>
    <t>KNR 2-31 1004-06</t>
  </si>
  <si>
    <t>Mechaniczne czyszczenie nawierzchni drogowej ulepszonej (bitum)  350*0,5</t>
  </si>
  <si>
    <t>KNR 2-31 1004-07</t>
  </si>
  <si>
    <t>Skropienie nawierzchni drogowej asfaltem Krotność = 2</t>
  </si>
  <si>
    <t>KNR 2-31 0310-05 0310-06</t>
  </si>
  <si>
    <t>Nawierzchnia z mieszanek mineralno-bitumicznych grysowych - warstwa ścieralna asfaltowa - grubość po zagęszczeniu 4 cm</t>
  </si>
  <si>
    <t xml:space="preserve">Razem dział: NAWIERZCHNIA BITUMICZNA </t>
  </si>
  <si>
    <t>Odcinek II - stropna lewa (południowa)</t>
  </si>
  <si>
    <t>Lp,</t>
  </si>
  <si>
    <t>Jedn,obm,</t>
  </si>
  <si>
    <t>Cena jedn,</t>
  </si>
  <si>
    <t>1 d,1</t>
  </si>
  <si>
    <t>2 d,2</t>
  </si>
  <si>
    <t>3 d,2</t>
  </si>
  <si>
    <t>4 d,2</t>
  </si>
  <si>
    <t>5 d,2</t>
  </si>
  <si>
    <t>Wywóz gruzu samochodami samowyładowczymi na odl, do 1 km oraz odpadów bitumicznych  i betonowych</t>
  </si>
  <si>
    <t>6 d,2</t>
  </si>
  <si>
    <t>7 d,2</t>
  </si>
  <si>
    <t>Roboty remontowe - cięcie piłą nawierzchni bitumicznych na gł, 6-10 cm - pod ściek uliczny</t>
  </si>
  <si>
    <t>8 d,3</t>
  </si>
  <si>
    <t>Roboty ziemne wykonywane koparkami podsiębiernymi o poj, łyżki 0,40 m3 w gruncie kat, I-II z transportem urobku samochodami samowyładowczymi na odległość 1 km  ZJAZDY</t>
  </si>
  <si>
    <t>9 d,3</t>
  </si>
  <si>
    <t>10 d,3</t>
  </si>
  <si>
    <t>11 d,3</t>
  </si>
  <si>
    <t>Roboty ziemne wykonywane koparkami podsiębiernymi o poj, łyżki 0,40 m3 w gruncie kat, I-II z transportem urobku samochodami samowyładowczymi na odległość do 1 km  CHODNIK</t>
  </si>
  <si>
    <t>12 d,3</t>
  </si>
  <si>
    <t>13 d,3</t>
  </si>
  <si>
    <t>14 d,3</t>
  </si>
  <si>
    <t>15 d,3</t>
  </si>
  <si>
    <t>16 d,3</t>
  </si>
  <si>
    <t>17 d,3</t>
  </si>
  <si>
    <t>18 d,3</t>
  </si>
  <si>
    <t>19 d,3</t>
  </si>
  <si>
    <t>20 d,4</t>
  </si>
  <si>
    <t>szt,</t>
  </si>
  <si>
    <t>21 d,4</t>
  </si>
  <si>
    <t>Pionowe znaki drogowe - znaki zakazu, nakazu, ostrzegawcze i informacyjne o pow, ponad 0,3 m2</t>
  </si>
  <si>
    <t>22 d,4</t>
  </si>
  <si>
    <t>23 d,4</t>
  </si>
  <si>
    <t>24 d,5</t>
  </si>
  <si>
    <t>25 d,5</t>
  </si>
  <si>
    <t>26 d,6</t>
  </si>
  <si>
    <t>27 d,6</t>
  </si>
  <si>
    <t>Oczyszczenie terenu z resztek budowlanych, gruzu i śmieci - wywiezienie zanieczyszczeń samochodami na odległość do 1,0 km</t>
  </si>
  <si>
    <t>28 d,6</t>
  </si>
  <si>
    <t>Orka glebogryzarką przyczepną, kat, gruntu I-II</t>
  </si>
  <si>
    <t>29 d,6</t>
  </si>
  <si>
    <t>30 d,6</t>
  </si>
  <si>
    <t>31 d,6</t>
  </si>
  <si>
    <t>32 d,6</t>
  </si>
  <si>
    <t>Podatek VAT ……,,%</t>
  </si>
  <si>
    <t>brutto: ,,,,,,,,,,,,,,,,,,,,,,,,,,,,,,,,,,,,,,,,,,,, zł,</t>
  </si>
  <si>
    <t>Ogółem brutto słownie: ,,,,,,,,,,,,,,,,,,,,,,,,,,,,,,,,,,,,,,,,,,,,,,,,,,,,,,,,,,,,,,,,,,,,,,,,,,,,,,,,,,,,,,,,,,,,,,,,,,,,,,,,,,,,,,,,,,,,,,,,,,,,,,,,</t>
  </si>
  <si>
    <t>Roboty ziemne wykonywane koparkami podsiębiernymi o poj, łyżki 0,40 m3 w gruncie kat, I-II z transportem urobku samochodami samowyładowczymi na odległość 1 km  ZJAZD</t>
  </si>
  <si>
    <t>Roboty ziemne wykonywane koparkami podsiębiernymi o poj, łyżki 0,40 m3 w gruncie kat, I-II z transportem urobku samochodami samowyładowczymi na odległość do 1 km  CHODNIK  (300* 2)</t>
  </si>
  <si>
    <t>8 d,2</t>
  </si>
  <si>
    <t>9 d,2</t>
  </si>
  <si>
    <t>10 d,2</t>
  </si>
  <si>
    <t>11 d,2</t>
  </si>
  <si>
    <t>12 d,2</t>
  </si>
  <si>
    <t>14 d,4</t>
  </si>
  <si>
    <t>Oczyszczenie rowów z namułu o grub, 10 cm z wyprofilowaniem skarp rowu</t>
  </si>
  <si>
    <t>15 d,4</t>
  </si>
  <si>
    <t>Roboty ziemne wykonywane koparkami podsiębiernymi o poj, łyżki 0,60 m3 w gruncie kat, III z transportem urobku samochodami samowyładowczymi na odległość do 1 km</t>
  </si>
  <si>
    <t>16 d,4</t>
  </si>
  <si>
    <t>17 d,5</t>
  </si>
  <si>
    <t>Roboty remontowe - frezowanie nawierzchni bitumicznej o gr, do 4 cm z wywozem materiału z rozbiórki na odl, do 1 km Krotność = 10</t>
  </si>
  <si>
    <t>18 d,5</t>
  </si>
  <si>
    <t>Roboty remontowe - cięcie piłą nawierzchni bitumicznych na gł, 6-10 cm</t>
  </si>
  <si>
    <t>19 d,5</t>
  </si>
  <si>
    <t>20 d,5</t>
  </si>
  <si>
    <t>21 d,5</t>
  </si>
  <si>
    <t>PODSUMOWANIE KOSZTORYSÓW OFERTOWYCH</t>
  </si>
  <si>
    <t>Nazwa kosztorysu ofertowego</t>
  </si>
  <si>
    <t>Wartość końcowa brutto</t>
  </si>
  <si>
    <t>Odcinek nr I</t>
  </si>
  <si>
    <t>Odcinek nr II</t>
  </si>
  <si>
    <t>Temat zadania: „Przebudowa drogi powiatowej nr 1925D polegająca na budowie chodnika w miejscowości Jeszkowice, gmina Czernica - Część III"</t>
  </si>
  <si>
    <t>Odcinek I - budowa chodnika</t>
  </si>
  <si>
    <t xml:space="preserve"> Roboty pomiarowe przy liniowych robotach ziemnych - trasa drogi w terenie równinnym (280m+70m=350m) obmiar  = 0.350 km 
</t>
  </si>
  <si>
    <t xml:space="preserve"> Rozebranie nieregularnego opornika kamiennego, wtopionego 15x30cm na podsypce cementowo-piaskowej z wywózką i zagospodarowaniem we własnym zakresie Wykonawcy.</t>
  </si>
  <si>
    <t>KNR 2-31 0814-05 ANALOGIA</t>
  </si>
  <si>
    <t>Roboty remontowe - cięcie piłą nawierzchni bitumicznych na gł. 6-10 cm, o szerokości od 2 do 5 cm przy krawędzi jezdni.</t>
  </si>
  <si>
    <t>Roboty pomiarowe przy liniowych robotach ziemnych - trasa drogi w terenie równinnym (280m+70m=350m)</t>
  </si>
  <si>
    <t xml:space="preserve">KNR 2-01 0206-04 0214-04 </t>
  </si>
  <si>
    <t>KNR 2-31 0803-03 0803-04</t>
  </si>
  <si>
    <t>KNR 2-31 0810-03 0810-04</t>
  </si>
  <si>
    <t>KNR 2-31 0805-03 ANALOGIA</t>
  </si>
  <si>
    <t>KNNR 6 0104-01 Analogia</t>
  </si>
  <si>
    <t>KNR 2-31 0114-05 Analogia</t>
  </si>
  <si>
    <t>Podbudowa z kruszywa łamanego 0/63- warstwa dolna o grubości po zagęszczeniu 20 cm  ZJAZDY</t>
  </si>
  <si>
    <t>Mechaniczne czyszczenie nawierzchni drogowej ulepszonej (bitum)  (280x0,6)</t>
  </si>
  <si>
    <t>KNR 2-31 1406-04</t>
  </si>
  <si>
    <t>Regulacja pionowa studzienek dla zaworów wodociągowych i gazowych, przesunięcie hydrantów</t>
  </si>
  <si>
    <t>KNR 2-31 0105-01 0105-02</t>
  </si>
  <si>
    <t>KNR 2-23 0105-01</t>
  </si>
  <si>
    <t>KNR 2-18 0613-01 analogia</t>
  </si>
  <si>
    <t>KNNR 4 1424-01 analogia</t>
  </si>
  <si>
    <t>KNR 2-18 0511-03 analogia</t>
  </si>
  <si>
    <t>KNR 2-28 0506-02 analogia</t>
  </si>
  <si>
    <t>KNR 2-28 0501-09</t>
  </si>
  <si>
    <t>Obsypka rurociągu piaskiem dowiezionym, do wysokości 15cm ponad rury fi 160 i fi 315</t>
  </si>
  <si>
    <t>KNR 2-28 0501-07 Analogia</t>
  </si>
  <si>
    <t>KNR-W 2-01 0409-01</t>
  </si>
  <si>
    <t>KNR 2-31 0202-03 0202-04 Analogia</t>
  </si>
  <si>
    <t>Montaż zaworu zwrotnego , klapowego na rurze fi 315 wraz z zaworem</t>
  </si>
  <si>
    <t>szt</t>
  </si>
  <si>
    <t>KNR 2-31 1403-06</t>
  </si>
  <si>
    <t xml:space="preserve">KNR 2-01 0510-01 0510-02 </t>
  </si>
  <si>
    <t>Humusowanie skarp z obsianiem przy grubości warstwy humusu 10 cm</t>
  </si>
  <si>
    <t>KNNR 1 0507-01</t>
  </si>
  <si>
    <t>ZATOKA - ROBOTY ROZBIÓRKOWE</t>
  </si>
  <si>
    <t>KNR 2-31 0803-01 0803-02</t>
  </si>
  <si>
    <t>Ręczne rozebranie nawierzchni z mieszanek mineralno-bitumicznych         o grubości 8 cm (krawędz jezdni 0,04mx35m=1,4m2)</t>
  </si>
  <si>
    <t>Razem dział: ZATOKA - ROBOTY ROZBIÓRKOWE</t>
  </si>
  <si>
    <t>ODWODNIENIE  ZATOKI</t>
  </si>
  <si>
    <t>Obsypka rurociągu piaskiem dowiezionym, do wysokości 15cm ponad rury fi 160</t>
  </si>
  <si>
    <t>Razem dział: ODWODNIENIE  ZATOKI</t>
  </si>
  <si>
    <t>NAWIERZCHNIA ZATOKI I JEZDNI</t>
  </si>
  <si>
    <t>KNR 2-31 0402-03 Analogia</t>
  </si>
  <si>
    <t>Ława pod krawężniki betonowa zwykła z betonu C 12/15 dla cieku (0,16x0,15x35=0,84m3)</t>
  </si>
  <si>
    <t>KNR 2-31 0606-03 Kalkulacja własna</t>
  </si>
  <si>
    <t>KNR 2-31 1407-03 Analogia</t>
  </si>
  <si>
    <t>Podbudowa z kruszywa łamanego 0/63- warstwa dolna o grubości po zagęszczeniu 15 cm  (Podbudowa dla zatoki)</t>
  </si>
  <si>
    <t>Mechaniczne czyszczenie nawierzchni drogowej ulepszonej (bitum)  (35x0,6=21m2)</t>
  </si>
  <si>
    <t>Razem dział: NAWIERZCHNIA ZATOKI I JEZDNI</t>
  </si>
  <si>
    <t>INFRASTRUKTURA PODZIEMNA</t>
  </si>
  <si>
    <t>KNR-W 4-01 0208-01</t>
  </si>
  <si>
    <t>KNR-W 4-01 0207-03 Analogia</t>
  </si>
  <si>
    <t>Razem dział: INFRASTRUKTURA PODZIEMNA</t>
  </si>
  <si>
    <t>POBOCZE -ROBOTY ROZBIÓRKOWE</t>
  </si>
  <si>
    <t>Ręczne rozebranie nawierzchni z mieszanek mineralno-bitumicznych o grubości 8 cm (krawędz jezdni 0,04mx53m=2,12m2)</t>
  </si>
  <si>
    <t>Razem dział: POBOCZE -ROBOTY ROZBIÓRKOWE</t>
  </si>
  <si>
    <t xml:space="preserve">  NAWIERZCHNIA POBOCZA  I  JEZDNI</t>
  </si>
  <si>
    <t>Ława pod krawężniki betonowa zwykła z betonu C 12/15 dla cieku (0,16x0,15x53=1,27m3)</t>
  </si>
  <si>
    <t>KNR 2-31 0104-03</t>
  </si>
  <si>
    <t>Warstwy odsączające z piasku na poszerzeniach, wykonanie ręczne, zagęszczanie mechaniczne - grubość warstwy po zagęszczeniu 10 cm</t>
  </si>
  <si>
    <t>KNR 9-11 0101-02 analogia</t>
  </si>
  <si>
    <t>Podsypka piaskowa z zagęszczeniem ręcznym - 4 cm grubości warstwy po zagęszczeniu (120m2/4,8m3)</t>
  </si>
  <si>
    <t>Mechaniczne czyszczenie nawierzchni drogowej ulepszonej (bitum)  (53x0,6=31,6m2)</t>
  </si>
  <si>
    <t>Razem dział:   NAWIERZCHNIA POBOCZA  I  JEZDNI</t>
  </si>
  <si>
    <t>Rozebranie nieregularnego opornika kamiennego, wtopionego 15x30cm na podsypce cementowo-piaskowej z wywózką i zagospodarowaniem we własnym zakresie Wykonawcy,</t>
  </si>
  <si>
    <t>Roboty remontowe - cięcie piłą nawierzchni bitumicznych na gł, 6-10 cm, o szerokości od 2 do 5 cm przy krawędzi jezdni,</t>
  </si>
  <si>
    <t>Mechaniczne rozebranie nawierzchni z mieszanek mineralno-bitumicznych o grubości 12 cm, Rozbiórka zjazdów i dojść do furtek,</t>
  </si>
  <si>
    <t>Ręczne rozebranie nawierzchni z kostki kamiennej nieregularnej o wysokości 8 cm na podsypce cementowo-piaskowej  ANALOGIA   Ręczne rozebranie nawierzchni z kostki betonowej regularnej o wysokości 8 cm na podsypce cementowo-piaskowej, rozbiórka zjazdów i dojść do furtek,</t>
  </si>
  <si>
    <t>Wywóz gruzu, odpadów bitumicznych i betonowych samochodami samowyładowczymi i zagospodarowanie we własnym zakresie Wykonawcy,</t>
  </si>
  <si>
    <t>Roboty ziemne wykonywane koparkami podsiębiernymi o poj, łyżki 0,40 m3 w gruncie kat, I-II z transportem urobku samochodami samowyładowczymi  i zagospodarowaniem we własnym zakresie Wykonawcy, (48m2x ,24m; 11,09x0,36m; 8,8m2x0,31m; 67,11m2x0,4; razem 135,8m2)  ZJAZDY</t>
  </si>
  <si>
    <t>Roboty ziemne wykonywane koparkami podsiębiernymi o poj, łyżki 0,40 m3 w gruncie kat, I-II z transportem urobku samochodami samowyładowczymi  i jego zagospodarowanie we własnym zakresie Wykonawcy,(14,92m2x0,36m; 12m2x0,3m; 1,8m2x0,26m; 388,37m2x0,26m; razem 417,09m2,)  CHODNIK</t>
  </si>
  <si>
    <t>Razem dział:  Pomiary i geodezja - POBOCZE  UTWARDZONE</t>
  </si>
  <si>
    <t xml:space="preserve">WARTOŚĆ KOSZTORYSOWA  ROBÓT - NETTO </t>
  </si>
  <si>
    <t>OGÓŁEM WARTOŚĆ KOSZTORYSOWA - BRUTTO</t>
  </si>
  <si>
    <t>Razem dział: ODWODNIENIE-  przy chodniku</t>
  </si>
  <si>
    <t>Słownie wartość brutto:</t>
  </si>
  <si>
    <t xml:space="preserve">              Wykonał:</t>
  </si>
  <si>
    <t xml:space="preserve">PODATEK  ………...VAT  </t>
  </si>
  <si>
    <t>Temat zadania: „Przebudowa drogi powiatowej nr 1925D polegająca na budowie chodnika, zatoki i utwardzonego pobocza   w miejscowości Jeszkowice, gmina Czernica - Część III"</t>
  </si>
  <si>
    <t>Wzmacnianie podłoża geowłókninami o gramaturze min. 160g/m2 i grubości min. 1,2mm - sposobem ręcznym,Oddzielenie podbudowy z kruszywa                        od podsypki z piasku,</t>
  </si>
  <si>
    <t>Załącznik 2.2. do SIWZ</t>
  </si>
  <si>
    <t>SP.ZP.272.35.2017.II.DT</t>
  </si>
</sst>
</file>

<file path=xl/styles.xml><?xml version="1.0" encoding="utf-8"?>
<styleSheet xmlns="http://schemas.openxmlformats.org/spreadsheetml/2006/main">
  <numFmts count="1">
    <numFmt numFmtId="8" formatCode="#,##0.00\ &quot;zł&quot;;[Red]\-#,##0.00\ &quot;zł&quot;"/>
  </numFmts>
  <fonts count="1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color indexed="10"/>
      <name val="Tahoma"/>
      <family val="2"/>
      <charset val="238"/>
    </font>
    <font>
      <sz val="10"/>
      <color indexed="10"/>
      <name val="Arial CE"/>
      <charset val="238"/>
    </font>
    <font>
      <b/>
      <sz val="10"/>
      <color indexed="8"/>
      <name val="Tahoma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3">
    <xf numFmtId="0" fontId="0" fillId="0" borderId="0" xfId="0"/>
    <xf numFmtId="0" fontId="0" fillId="0" borderId="1" xfId="0" applyBorder="1"/>
    <xf numFmtId="2" fontId="0" fillId="0" borderId="1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2" fontId="0" fillId="0" borderId="5" xfId="0" applyNumberFormat="1" applyBorder="1" applyAlignment="1">
      <alignment wrapText="1"/>
    </xf>
    <xf numFmtId="2" fontId="0" fillId="0" borderId="6" xfId="0" applyNumberFormat="1" applyBorder="1" applyAlignment="1">
      <alignment wrapText="1"/>
    </xf>
    <xf numFmtId="2" fontId="0" fillId="0" borderId="7" xfId="0" applyNumberFormat="1" applyBorder="1" applyAlignment="1">
      <alignment wrapText="1"/>
    </xf>
    <xf numFmtId="2" fontId="0" fillId="0" borderId="8" xfId="0" applyNumberFormat="1" applyBorder="1" applyAlignment="1">
      <alignment wrapText="1"/>
    </xf>
    <xf numFmtId="2" fontId="0" fillId="0" borderId="9" xfId="0" applyNumberForma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0" fontId="0" fillId="0" borderId="11" xfId="0" applyNumberFormat="1" applyBorder="1" applyAlignment="1">
      <alignment horizontal="center" wrapText="1"/>
    </xf>
    <xf numFmtId="0" fontId="0" fillId="0" borderId="2" xfId="0" applyNumberFormat="1" applyBorder="1" applyAlignment="1">
      <alignment horizontal="center" wrapText="1"/>
    </xf>
    <xf numFmtId="0" fontId="0" fillId="0" borderId="12" xfId="0" applyNumberFormat="1" applyBorder="1" applyAlignment="1">
      <alignment horizontal="center" wrapText="1"/>
    </xf>
    <xf numFmtId="0" fontId="0" fillId="0" borderId="13" xfId="0" applyNumberFormat="1" applyBorder="1" applyAlignment="1">
      <alignment horizontal="center" wrapText="1"/>
    </xf>
    <xf numFmtId="0" fontId="0" fillId="0" borderId="14" xfId="0" applyNumberFormat="1" applyBorder="1" applyAlignment="1">
      <alignment horizontal="center" wrapText="1"/>
    </xf>
    <xf numFmtId="0" fontId="1" fillId="0" borderId="2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Border="1"/>
    <xf numFmtId="2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/>
    <xf numFmtId="0" fontId="1" fillId="0" borderId="15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wrapText="1"/>
    </xf>
    <xf numFmtId="0" fontId="0" fillId="0" borderId="0" xfId="0" applyNumberFormat="1" applyBorder="1"/>
    <xf numFmtId="0" fontId="1" fillId="0" borderId="11" xfId="0" applyNumberFormat="1" applyFont="1" applyBorder="1" applyAlignment="1">
      <alignment horizontal="center" wrapText="1"/>
    </xf>
    <xf numFmtId="2" fontId="1" fillId="0" borderId="8" xfId="0" applyNumberFormat="1" applyFont="1" applyBorder="1" applyAlignment="1">
      <alignment wrapText="1"/>
    </xf>
    <xf numFmtId="2" fontId="1" fillId="0" borderId="9" xfId="0" applyNumberFormat="1" applyFont="1" applyBorder="1" applyAlignment="1">
      <alignment wrapText="1"/>
    </xf>
    <xf numFmtId="2" fontId="1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8" xfId="0" applyBorder="1"/>
    <xf numFmtId="2" fontId="1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vertical="center" wrapText="1"/>
    </xf>
    <xf numFmtId="0" fontId="9" fillId="0" borderId="0" xfId="0" applyFont="1"/>
    <xf numFmtId="0" fontId="9" fillId="0" borderId="1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8" fontId="0" fillId="0" borderId="2" xfId="0" applyNumberFormat="1" applyBorder="1"/>
    <xf numFmtId="0" fontId="9" fillId="0" borderId="20" xfId="0" applyNumberFormat="1" applyFont="1" applyBorder="1" applyAlignment="1">
      <alignment vertical="center" wrapText="1"/>
    </xf>
    <xf numFmtId="0" fontId="9" fillId="0" borderId="19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/>
    <xf numFmtId="0" fontId="9" fillId="0" borderId="20" xfId="0" applyNumberFormat="1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1" fillId="0" borderId="42" xfId="0" applyFont="1" applyBorder="1" applyAlignment="1"/>
    <xf numFmtId="0" fontId="1" fillId="0" borderId="24" xfId="0" applyFont="1" applyBorder="1" applyAlignment="1"/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right" vertical="center" wrapText="1"/>
    </xf>
    <xf numFmtId="0" fontId="9" fillId="0" borderId="25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right" vertical="center" wrapText="1"/>
    </xf>
    <xf numFmtId="0" fontId="9" fillId="0" borderId="37" xfId="0" applyFont="1" applyBorder="1" applyAlignment="1">
      <alignment horizontal="right" vertical="center" wrapText="1"/>
    </xf>
    <xf numFmtId="0" fontId="9" fillId="0" borderId="38" xfId="0" applyFont="1" applyBorder="1" applyAlignment="1">
      <alignment horizontal="righ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28" xfId="0" applyBorder="1" applyAlignment="1">
      <alignment horizontal="righ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1" applyFont="1" applyAlignment="1"/>
    <xf numFmtId="0" fontId="3" fillId="0" borderId="0" xfId="1" applyAlignment="1"/>
    <xf numFmtId="0" fontId="0" fillId="0" borderId="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4" fillId="0" borderId="47" xfId="1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5" fillId="0" borderId="0" xfId="1" applyFont="1" applyAlignment="1">
      <alignment horizontal="justify"/>
    </xf>
    <xf numFmtId="0" fontId="6" fillId="0" borderId="0" xfId="1" applyFont="1" applyAlignment="1"/>
    <xf numFmtId="0" fontId="7" fillId="0" borderId="0" xfId="1" applyFont="1" applyAlignment="1">
      <alignment horizontal="justify"/>
    </xf>
    <xf numFmtId="2" fontId="1" fillId="0" borderId="27" xfId="0" applyNumberFormat="1" applyFont="1" applyBorder="1" applyAlignment="1">
      <alignment horizontal="right" wrapText="1"/>
    </xf>
    <xf numFmtId="2" fontId="1" fillId="0" borderId="25" xfId="0" applyNumberFormat="1" applyFont="1" applyBorder="1" applyAlignment="1">
      <alignment horizontal="right" wrapText="1"/>
    </xf>
    <xf numFmtId="2" fontId="1" fillId="0" borderId="28" xfId="0" applyNumberFormat="1" applyFont="1" applyBorder="1" applyAlignment="1">
      <alignment horizontal="right" wrapText="1"/>
    </xf>
    <xf numFmtId="0" fontId="0" fillId="0" borderId="1" xfId="0" applyBorder="1" applyAlignment="1">
      <alignment horizontal="right" vertical="center" wrapText="1"/>
    </xf>
    <xf numFmtId="2" fontId="0" fillId="0" borderId="27" xfId="0" applyNumberFormat="1" applyBorder="1" applyAlignment="1">
      <alignment horizontal="left" wrapText="1"/>
    </xf>
    <xf numFmtId="2" fontId="0" fillId="0" borderId="25" xfId="0" applyNumberFormat="1" applyBorder="1" applyAlignment="1">
      <alignment horizontal="left" wrapText="1"/>
    </xf>
    <xf numFmtId="2" fontId="0" fillId="0" borderId="28" xfId="0" applyNumberFormat="1" applyBorder="1" applyAlignment="1">
      <alignment horizontal="left" wrapText="1"/>
    </xf>
    <xf numFmtId="0" fontId="0" fillId="0" borderId="43" xfId="0" applyBorder="1" applyAlignment="1">
      <alignment horizontal="center"/>
    </xf>
    <xf numFmtId="2" fontId="1" fillId="0" borderId="29" xfId="0" applyNumberFormat="1" applyFont="1" applyBorder="1" applyAlignment="1">
      <alignment horizontal="left" wrapText="1"/>
    </xf>
    <xf numFmtId="2" fontId="1" fillId="0" borderId="30" xfId="0" applyNumberFormat="1" applyFont="1" applyBorder="1" applyAlignment="1">
      <alignment horizontal="left" wrapText="1"/>
    </xf>
    <xf numFmtId="2" fontId="1" fillId="0" borderId="31" xfId="0" applyNumberFormat="1" applyFont="1" applyBorder="1" applyAlignment="1">
      <alignment horizontal="left" wrapText="1"/>
    </xf>
    <xf numFmtId="0" fontId="0" fillId="0" borderId="1" xfId="0" applyBorder="1" applyAlignment="1">
      <alignment horizontal="right"/>
    </xf>
    <xf numFmtId="0" fontId="2" fillId="0" borderId="3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right"/>
    </xf>
    <xf numFmtId="0" fontId="1" fillId="0" borderId="1" xfId="0" applyFont="1" applyBorder="1" applyAlignment="1">
      <alignment horizontal="center"/>
    </xf>
    <xf numFmtId="2" fontId="1" fillId="0" borderId="33" xfId="0" applyNumberFormat="1" applyFont="1" applyBorder="1" applyAlignment="1">
      <alignment horizontal="left" wrapText="1"/>
    </xf>
    <xf numFmtId="2" fontId="1" fillId="0" borderId="25" xfId="0" applyNumberFormat="1" applyFont="1" applyBorder="1" applyAlignment="1">
      <alignment horizontal="left" wrapText="1"/>
    </xf>
    <xf numFmtId="2" fontId="1" fillId="0" borderId="28" xfId="0" applyNumberFormat="1" applyFont="1" applyBorder="1" applyAlignment="1">
      <alignment horizontal="left" wrapText="1"/>
    </xf>
    <xf numFmtId="0" fontId="1" fillId="0" borderId="27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left" wrapText="1"/>
    </xf>
    <xf numFmtId="0" fontId="0" fillId="0" borderId="0" xfId="0" applyBorder="1" applyAlignment="1">
      <alignment horizontal="left"/>
    </xf>
    <xf numFmtId="2" fontId="1" fillId="0" borderId="41" xfId="0" applyNumberFormat="1" applyFont="1" applyBorder="1" applyAlignment="1">
      <alignment horizontal="right" wrapText="1"/>
    </xf>
    <xf numFmtId="2" fontId="1" fillId="0" borderId="30" xfId="0" applyNumberFormat="1" applyFont="1" applyBorder="1" applyAlignment="1">
      <alignment horizontal="right" wrapText="1"/>
    </xf>
    <xf numFmtId="2" fontId="1" fillId="0" borderId="17" xfId="0" applyNumberFormat="1" applyFont="1" applyBorder="1" applyAlignment="1">
      <alignment horizontal="right" wrapText="1"/>
    </xf>
    <xf numFmtId="2" fontId="1" fillId="0" borderId="0" xfId="0" applyNumberFormat="1" applyFont="1" applyBorder="1" applyAlignment="1">
      <alignment horizontal="right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5"/>
  <sheetViews>
    <sheetView tabSelected="1" zoomScaleNormal="100" workbookViewId="0">
      <selection activeCell="C4" sqref="C4"/>
    </sheetView>
  </sheetViews>
  <sheetFormatPr defaultRowHeight="15"/>
  <cols>
    <col min="1" max="1" width="6.140625" customWidth="1"/>
    <col min="2" max="2" width="16" customWidth="1"/>
    <col min="3" max="3" width="44.85546875" customWidth="1"/>
    <col min="7" max="7" width="15.140625" customWidth="1"/>
  </cols>
  <sheetData>
    <row r="1" spans="1:8">
      <c r="A1" s="62" t="s">
        <v>451</v>
      </c>
      <c r="B1" s="63"/>
      <c r="C1" s="64" t="s">
        <v>264</v>
      </c>
      <c r="D1" s="64"/>
      <c r="E1" s="64"/>
      <c r="F1" s="64" t="s">
        <v>450</v>
      </c>
      <c r="G1" s="65"/>
    </row>
    <row r="2" spans="1:8" ht="41.25" customHeight="1" thickBot="1">
      <c r="A2" s="96" t="s">
        <v>448</v>
      </c>
      <c r="B2" s="96"/>
      <c r="C2" s="96"/>
      <c r="D2" s="96"/>
      <c r="E2" s="96"/>
      <c r="F2" s="96"/>
      <c r="G2" s="96"/>
    </row>
    <row r="3" spans="1:8">
      <c r="A3" s="97" t="s">
        <v>371</v>
      </c>
      <c r="B3" s="98"/>
      <c r="C3" s="98"/>
      <c r="D3" s="98"/>
      <c r="E3" s="98"/>
      <c r="F3" s="98"/>
      <c r="G3" s="99"/>
    </row>
    <row r="4" spans="1:8" ht="45.75" thickBot="1">
      <c r="A4" s="60" t="s">
        <v>300</v>
      </c>
      <c r="B4" s="33" t="s">
        <v>192</v>
      </c>
      <c r="C4" s="33" t="s">
        <v>193</v>
      </c>
      <c r="D4" s="33" t="s">
        <v>185</v>
      </c>
      <c r="E4" s="33" t="s">
        <v>194</v>
      </c>
      <c r="F4" s="33" t="s">
        <v>183</v>
      </c>
      <c r="G4" s="33" t="s">
        <v>184</v>
      </c>
    </row>
    <row r="5" spans="1:8" ht="51" customHeight="1" thickBot="1">
      <c r="A5" s="53">
        <v>1</v>
      </c>
      <c r="B5" s="100" t="s">
        <v>191</v>
      </c>
      <c r="C5" s="100"/>
      <c r="D5" s="100"/>
      <c r="E5" s="100"/>
      <c r="F5" s="100"/>
      <c r="G5" s="101"/>
    </row>
    <row r="6" spans="1:8" ht="45.75" customHeight="1" thickBot="1">
      <c r="A6" s="45" t="s">
        <v>303</v>
      </c>
      <c r="B6" s="35" t="s">
        <v>197</v>
      </c>
      <c r="C6" s="56" t="s">
        <v>376</v>
      </c>
      <c r="D6" s="35" t="s">
        <v>199</v>
      </c>
      <c r="E6" s="35">
        <v>0.35</v>
      </c>
      <c r="F6" s="35"/>
      <c r="G6" s="35"/>
    </row>
    <row r="7" spans="1:8" ht="15.75" thickBot="1">
      <c r="A7" s="102" t="s">
        <v>200</v>
      </c>
      <c r="B7" s="103"/>
      <c r="C7" s="103"/>
      <c r="D7" s="103"/>
      <c r="E7" s="103"/>
      <c r="F7" s="104"/>
      <c r="G7" s="37"/>
    </row>
    <row r="8" spans="1:8" ht="21" customHeight="1" thickBot="1">
      <c r="A8" s="53">
        <v>2</v>
      </c>
      <c r="B8" s="87" t="s">
        <v>201</v>
      </c>
      <c r="C8" s="69"/>
      <c r="D8" s="69"/>
      <c r="E8" s="69"/>
      <c r="F8" s="69"/>
      <c r="G8" s="70"/>
      <c r="H8" s="20"/>
    </row>
    <row r="9" spans="1:8" ht="51">
      <c r="A9" s="36" t="s">
        <v>304</v>
      </c>
      <c r="B9" s="36" t="s">
        <v>374</v>
      </c>
      <c r="C9" s="59" t="s">
        <v>434</v>
      </c>
      <c r="D9" s="36" t="s">
        <v>203</v>
      </c>
      <c r="E9" s="36">
        <v>261</v>
      </c>
      <c r="F9" s="36"/>
      <c r="G9" s="36"/>
    </row>
    <row r="10" spans="1:8" ht="38.25">
      <c r="A10" s="34" t="s">
        <v>305</v>
      </c>
      <c r="B10" s="34" t="s">
        <v>210</v>
      </c>
      <c r="C10" s="39" t="s">
        <v>435</v>
      </c>
      <c r="D10" s="34" t="s">
        <v>203</v>
      </c>
      <c r="E10" s="34">
        <v>280</v>
      </c>
      <c r="F10" s="34"/>
      <c r="G10" s="34"/>
    </row>
    <row r="11" spans="1:8" ht="89.25">
      <c r="A11" s="34" t="s">
        <v>306</v>
      </c>
      <c r="B11" s="34" t="s">
        <v>377</v>
      </c>
      <c r="C11" s="39" t="s">
        <v>2</v>
      </c>
      <c r="D11" s="34" t="s">
        <v>207</v>
      </c>
      <c r="E11" s="34">
        <v>44.67</v>
      </c>
      <c r="F11" s="34"/>
      <c r="G11" s="34"/>
    </row>
    <row r="12" spans="1:8" ht="38.25">
      <c r="A12" s="34" t="s">
        <v>307</v>
      </c>
      <c r="B12" s="34" t="s">
        <v>378</v>
      </c>
      <c r="C12" s="39" t="s">
        <v>436</v>
      </c>
      <c r="D12" s="34" t="s">
        <v>202</v>
      </c>
      <c r="E12" s="34">
        <v>11.09</v>
      </c>
      <c r="F12" s="34"/>
      <c r="G12" s="34"/>
    </row>
    <row r="13" spans="1:8" ht="36" customHeight="1">
      <c r="A13" s="34" t="s">
        <v>309</v>
      </c>
      <c r="B13" s="34" t="s">
        <v>379</v>
      </c>
      <c r="C13" s="39" t="s">
        <v>3</v>
      </c>
      <c r="D13" s="34" t="s">
        <v>202</v>
      </c>
      <c r="E13" s="34">
        <v>48.8</v>
      </c>
      <c r="F13" s="34"/>
      <c r="G13" s="34"/>
    </row>
    <row r="14" spans="1:8" ht="76.5">
      <c r="A14" s="34" t="s">
        <v>310</v>
      </c>
      <c r="B14" s="34" t="s">
        <v>380</v>
      </c>
      <c r="C14" s="38" t="s">
        <v>437</v>
      </c>
      <c r="D14" s="34" t="s">
        <v>202</v>
      </c>
      <c r="E14" s="34">
        <v>8.8000000000000007</v>
      </c>
      <c r="F14" s="34"/>
      <c r="G14" s="34"/>
    </row>
    <row r="15" spans="1:8" ht="54" customHeight="1" thickBot="1">
      <c r="A15" s="35" t="s">
        <v>348</v>
      </c>
      <c r="B15" s="35" t="s">
        <v>206</v>
      </c>
      <c r="C15" s="56" t="s">
        <v>438</v>
      </c>
      <c r="D15" s="35" t="s">
        <v>207</v>
      </c>
      <c r="E15" s="35">
        <v>23.63</v>
      </c>
      <c r="F15" s="35"/>
      <c r="G15" s="35"/>
    </row>
    <row r="16" spans="1:8" ht="21" customHeight="1" thickBot="1">
      <c r="A16" s="105" t="s">
        <v>211</v>
      </c>
      <c r="B16" s="106"/>
      <c r="C16" s="106"/>
      <c r="D16" s="106"/>
      <c r="E16" s="106"/>
      <c r="F16" s="107"/>
      <c r="G16" s="37"/>
    </row>
    <row r="17" spans="1:7" ht="31.5" customHeight="1" thickBot="1">
      <c r="A17" s="37">
        <v>3</v>
      </c>
      <c r="B17" s="87" t="s">
        <v>179</v>
      </c>
      <c r="C17" s="69"/>
      <c r="D17" s="69"/>
      <c r="E17" s="69"/>
      <c r="F17" s="69"/>
      <c r="G17" s="70"/>
    </row>
    <row r="18" spans="1:7" ht="96.75" customHeight="1">
      <c r="A18" s="36" t="s">
        <v>314</v>
      </c>
      <c r="B18" s="36" t="s">
        <v>213</v>
      </c>
      <c r="C18" s="55" t="s">
        <v>439</v>
      </c>
      <c r="D18" s="36" t="s">
        <v>207</v>
      </c>
      <c r="E18" s="36">
        <v>45.27</v>
      </c>
      <c r="F18" s="36"/>
      <c r="G18" s="36"/>
    </row>
    <row r="19" spans="1:7" ht="99" customHeight="1">
      <c r="A19" s="34" t="s">
        <v>315</v>
      </c>
      <c r="B19" s="34" t="s">
        <v>218</v>
      </c>
      <c r="C19" s="40" t="s">
        <v>440</v>
      </c>
      <c r="D19" s="34" t="s">
        <v>207</v>
      </c>
      <c r="E19" s="34">
        <v>110.42</v>
      </c>
      <c r="F19" s="34"/>
      <c r="G19" s="34"/>
    </row>
    <row r="20" spans="1:7" ht="51" customHeight="1">
      <c r="A20" s="34" t="s">
        <v>316</v>
      </c>
      <c r="B20" s="34" t="s">
        <v>227</v>
      </c>
      <c r="C20" s="39" t="s">
        <v>4</v>
      </c>
      <c r="D20" s="34" t="s">
        <v>207</v>
      </c>
      <c r="E20" s="34">
        <v>32.340000000000003</v>
      </c>
      <c r="F20" s="34"/>
      <c r="G20" s="34"/>
    </row>
    <row r="21" spans="1:7" ht="66" customHeight="1">
      <c r="A21" s="34" t="s">
        <v>318</v>
      </c>
      <c r="B21" s="34" t="s">
        <v>278</v>
      </c>
      <c r="C21" s="39" t="s">
        <v>29</v>
      </c>
      <c r="D21" s="34" t="s">
        <v>203</v>
      </c>
      <c r="E21" s="34">
        <v>280</v>
      </c>
      <c r="F21" s="34"/>
      <c r="G21" s="34"/>
    </row>
    <row r="22" spans="1:7" ht="45" customHeight="1">
      <c r="A22" s="34" t="s">
        <v>319</v>
      </c>
      <c r="B22" s="34" t="s">
        <v>224</v>
      </c>
      <c r="C22" s="39" t="s">
        <v>30</v>
      </c>
      <c r="D22" s="34" t="s">
        <v>203</v>
      </c>
      <c r="E22" s="34">
        <v>183</v>
      </c>
      <c r="F22" s="34"/>
      <c r="G22" s="34"/>
    </row>
    <row r="23" spans="1:7" ht="37.5" customHeight="1">
      <c r="A23" s="34" t="s">
        <v>320</v>
      </c>
      <c r="B23" s="34" t="s">
        <v>227</v>
      </c>
      <c r="C23" s="39" t="s">
        <v>31</v>
      </c>
      <c r="D23" s="34" t="s">
        <v>207</v>
      </c>
      <c r="E23" s="34">
        <v>7.76</v>
      </c>
      <c r="F23" s="34"/>
      <c r="G23" s="34"/>
    </row>
    <row r="24" spans="1:7" ht="38.25">
      <c r="A24" s="34" t="s">
        <v>321</v>
      </c>
      <c r="B24" s="34" t="s">
        <v>224</v>
      </c>
      <c r="C24" s="39" t="s">
        <v>32</v>
      </c>
      <c r="D24" s="34" t="s">
        <v>203</v>
      </c>
      <c r="E24" s="34">
        <v>97</v>
      </c>
      <c r="F24" s="34"/>
      <c r="G24" s="34"/>
    </row>
    <row r="25" spans="1:7" ht="45.75" customHeight="1">
      <c r="A25" s="34" t="s">
        <v>322</v>
      </c>
      <c r="B25" s="34" t="s">
        <v>276</v>
      </c>
      <c r="C25" s="39" t="s">
        <v>33</v>
      </c>
      <c r="D25" s="34" t="s">
        <v>207</v>
      </c>
      <c r="E25" s="34">
        <v>4.91</v>
      </c>
      <c r="F25" s="34"/>
      <c r="G25" s="34"/>
    </row>
    <row r="26" spans="1:7" ht="58.5" customHeight="1">
      <c r="A26" s="34" t="s">
        <v>323</v>
      </c>
      <c r="B26" s="34" t="s">
        <v>224</v>
      </c>
      <c r="C26" s="42" t="s">
        <v>5</v>
      </c>
      <c r="D26" s="34" t="s">
        <v>203</v>
      </c>
      <c r="E26" s="34">
        <v>59.5</v>
      </c>
      <c r="F26" s="34"/>
      <c r="G26" s="34"/>
    </row>
    <row r="27" spans="1:7" ht="43.5" customHeight="1">
      <c r="A27" s="34" t="s">
        <v>324</v>
      </c>
      <c r="B27" s="34" t="s">
        <v>231</v>
      </c>
      <c r="C27" s="42" t="s">
        <v>7</v>
      </c>
      <c r="D27" s="34" t="s">
        <v>207</v>
      </c>
      <c r="E27" s="34">
        <v>3.3109999999999999</v>
      </c>
      <c r="F27" s="34"/>
      <c r="G27" s="34"/>
    </row>
    <row r="28" spans="1:7" ht="43.5" customHeight="1">
      <c r="A28" s="34" t="s">
        <v>325</v>
      </c>
      <c r="B28" s="34" t="s">
        <v>229</v>
      </c>
      <c r="C28" s="42" t="s">
        <v>34</v>
      </c>
      <c r="D28" s="34" t="s">
        <v>203</v>
      </c>
      <c r="E28" s="34">
        <v>77</v>
      </c>
      <c r="F28" s="34"/>
      <c r="G28" s="34"/>
    </row>
    <row r="29" spans="1:7" ht="38.25">
      <c r="A29" s="34" t="s">
        <v>35</v>
      </c>
      <c r="B29" s="34" t="s">
        <v>231</v>
      </c>
      <c r="C29" s="42" t="s">
        <v>6</v>
      </c>
      <c r="D29" s="34" t="s">
        <v>207</v>
      </c>
      <c r="E29" s="34">
        <v>10.32</v>
      </c>
      <c r="F29" s="34"/>
      <c r="G29" s="34"/>
    </row>
    <row r="30" spans="1:7" ht="49.5" customHeight="1">
      <c r="A30" s="34" t="s">
        <v>36</v>
      </c>
      <c r="B30" s="34" t="s">
        <v>229</v>
      </c>
      <c r="C30" s="42" t="s">
        <v>37</v>
      </c>
      <c r="D30" s="34" t="s">
        <v>203</v>
      </c>
      <c r="E30" s="34">
        <v>240</v>
      </c>
      <c r="F30" s="34"/>
      <c r="G30" s="34"/>
    </row>
    <row r="31" spans="1:7" ht="45.75" customHeight="1">
      <c r="A31" s="34" t="s">
        <v>38</v>
      </c>
      <c r="B31" s="34" t="s">
        <v>381</v>
      </c>
      <c r="C31" s="42" t="s">
        <v>39</v>
      </c>
      <c r="D31" s="34" t="s">
        <v>202</v>
      </c>
      <c r="E31" s="34">
        <v>552.89</v>
      </c>
      <c r="F31" s="34"/>
      <c r="G31" s="34"/>
    </row>
    <row r="32" spans="1:7" ht="35.25" customHeight="1">
      <c r="A32" s="34" t="s">
        <v>40</v>
      </c>
      <c r="B32" s="34" t="s">
        <v>382</v>
      </c>
      <c r="C32" s="42" t="s">
        <v>383</v>
      </c>
      <c r="D32" s="34" t="s">
        <v>202</v>
      </c>
      <c r="E32" s="34">
        <v>135.80000000000001</v>
      </c>
      <c r="F32" s="34"/>
      <c r="G32" s="34"/>
    </row>
    <row r="33" spans="1:7" ht="30">
      <c r="A33" s="34" t="s">
        <v>41</v>
      </c>
      <c r="B33" s="34" t="s">
        <v>270</v>
      </c>
      <c r="C33" s="42" t="s">
        <v>271</v>
      </c>
      <c r="D33" s="34" t="s">
        <v>202</v>
      </c>
      <c r="E33" s="34">
        <v>417.09</v>
      </c>
      <c r="F33" s="34"/>
      <c r="G33" s="34"/>
    </row>
    <row r="34" spans="1:7" ht="38.25">
      <c r="A34" s="34" t="s">
        <v>42</v>
      </c>
      <c r="B34" s="34" t="s">
        <v>216</v>
      </c>
      <c r="C34" s="42" t="s">
        <v>43</v>
      </c>
      <c r="D34" s="34" t="s">
        <v>202</v>
      </c>
      <c r="E34" s="34">
        <v>135.80000000000001</v>
      </c>
      <c r="F34" s="34"/>
      <c r="G34" s="34"/>
    </row>
    <row r="35" spans="1:7" ht="39" thickBot="1">
      <c r="A35" s="35" t="s">
        <v>44</v>
      </c>
      <c r="B35" s="35" t="s">
        <v>216</v>
      </c>
      <c r="C35" s="43" t="s">
        <v>45</v>
      </c>
      <c r="D35" s="35" t="s">
        <v>202</v>
      </c>
      <c r="E35" s="35">
        <v>417.09</v>
      </c>
      <c r="F35" s="35"/>
      <c r="G35" s="35"/>
    </row>
    <row r="36" spans="1:7" ht="15.75" thickBot="1">
      <c r="A36" s="71" t="s">
        <v>233</v>
      </c>
      <c r="B36" s="72"/>
      <c r="C36" s="72"/>
      <c r="D36" s="72"/>
      <c r="E36" s="72"/>
      <c r="F36" s="73"/>
      <c r="G36" s="37"/>
    </row>
    <row r="37" spans="1:7" ht="21" customHeight="1" thickBot="1">
      <c r="A37" s="53">
        <v>4</v>
      </c>
      <c r="B37" s="77" t="s">
        <v>181</v>
      </c>
      <c r="C37" s="94"/>
      <c r="D37" s="94"/>
      <c r="E37" s="94"/>
      <c r="F37" s="94"/>
      <c r="G37" s="95"/>
    </row>
    <row r="38" spans="1:7" ht="38.25">
      <c r="A38" s="36" t="s">
        <v>46</v>
      </c>
      <c r="B38" s="34" t="s">
        <v>291</v>
      </c>
      <c r="C38" s="42" t="s">
        <v>8</v>
      </c>
      <c r="D38" s="34" t="s">
        <v>202</v>
      </c>
      <c r="E38" s="34">
        <v>168</v>
      </c>
      <c r="F38" s="34"/>
      <c r="G38" s="34"/>
    </row>
    <row r="39" spans="1:7" ht="33.75" customHeight="1">
      <c r="A39" s="34" t="s">
        <v>47</v>
      </c>
      <c r="B39" s="34" t="s">
        <v>292</v>
      </c>
      <c r="C39" s="42" t="s">
        <v>384</v>
      </c>
      <c r="D39" s="34" t="s">
        <v>202</v>
      </c>
      <c r="E39" s="34">
        <v>168</v>
      </c>
      <c r="F39" s="34"/>
      <c r="G39" s="34"/>
    </row>
    <row r="40" spans="1:7" ht="30">
      <c r="A40" s="34" t="s">
        <v>48</v>
      </c>
      <c r="B40" s="34" t="s">
        <v>294</v>
      </c>
      <c r="C40" s="42" t="s">
        <v>9</v>
      </c>
      <c r="D40" s="34" t="s">
        <v>202</v>
      </c>
      <c r="E40" s="34">
        <v>168</v>
      </c>
      <c r="F40" s="34"/>
      <c r="G40" s="34"/>
    </row>
    <row r="41" spans="1:7" ht="39" thickBot="1">
      <c r="A41" s="34" t="s">
        <v>49</v>
      </c>
      <c r="B41" s="35" t="s">
        <v>296</v>
      </c>
      <c r="C41" s="43" t="s">
        <v>50</v>
      </c>
      <c r="D41" s="35" t="s">
        <v>202</v>
      </c>
      <c r="E41" s="35">
        <v>168</v>
      </c>
      <c r="F41" s="35"/>
      <c r="G41" s="35"/>
    </row>
    <row r="42" spans="1:7" ht="15.75" thickBot="1">
      <c r="A42" s="57" t="s">
        <v>180</v>
      </c>
      <c r="B42" s="71" t="s">
        <v>182</v>
      </c>
      <c r="C42" s="72"/>
      <c r="D42" s="72"/>
      <c r="E42" s="72"/>
      <c r="F42" s="73"/>
      <c r="G42" s="37"/>
    </row>
    <row r="43" spans="1:7" ht="20.25" customHeight="1" thickBot="1">
      <c r="A43" s="53">
        <v>5</v>
      </c>
      <c r="B43" s="77" t="s">
        <v>186</v>
      </c>
      <c r="C43" s="94"/>
      <c r="D43" s="94"/>
      <c r="E43" s="94"/>
      <c r="F43" s="94"/>
      <c r="G43" s="95"/>
    </row>
    <row r="44" spans="1:7" ht="30.75" thickBot="1">
      <c r="A44" s="36" t="s">
        <v>51</v>
      </c>
      <c r="B44" s="35" t="s">
        <v>385</v>
      </c>
      <c r="C44" s="43" t="s">
        <v>386</v>
      </c>
      <c r="D44" s="35" t="s">
        <v>327</v>
      </c>
      <c r="E44" s="35">
        <v>3</v>
      </c>
      <c r="F44" s="35"/>
      <c r="G44" s="35"/>
    </row>
    <row r="45" spans="1:7" ht="15.75" thickBot="1">
      <c r="A45" s="57" t="s">
        <v>180</v>
      </c>
      <c r="B45" s="71" t="s">
        <v>248</v>
      </c>
      <c r="C45" s="72"/>
      <c r="D45" s="72"/>
      <c r="E45" s="72"/>
      <c r="F45" s="73"/>
      <c r="G45" s="37"/>
    </row>
    <row r="46" spans="1:7" ht="24.75" customHeight="1" thickBot="1">
      <c r="A46" s="53">
        <v>6</v>
      </c>
      <c r="B46" s="74" t="s">
        <v>187</v>
      </c>
      <c r="C46" s="75"/>
      <c r="D46" s="75"/>
      <c r="E46" s="75"/>
      <c r="F46" s="75"/>
      <c r="G46" s="76"/>
    </row>
    <row r="47" spans="1:7" ht="56.25" customHeight="1">
      <c r="A47" s="36" t="s">
        <v>342</v>
      </c>
      <c r="B47" s="34" t="s">
        <v>378</v>
      </c>
      <c r="C47" s="42" t="s">
        <v>52</v>
      </c>
      <c r="D47" s="34" t="s">
        <v>202</v>
      </c>
      <c r="E47" s="34">
        <v>3</v>
      </c>
      <c r="F47" s="34"/>
      <c r="G47" s="34"/>
    </row>
    <row r="48" spans="1:7" ht="89.25">
      <c r="A48" s="34" t="s">
        <v>53</v>
      </c>
      <c r="B48" s="34" t="s">
        <v>377</v>
      </c>
      <c r="C48" s="40" t="s">
        <v>54</v>
      </c>
      <c r="D48" s="34" t="s">
        <v>207</v>
      </c>
      <c r="E48" s="34">
        <v>8.3699999999999992</v>
      </c>
      <c r="F48" s="34"/>
      <c r="G48" s="34"/>
    </row>
    <row r="49" spans="1:7" ht="51">
      <c r="A49" s="34" t="s">
        <v>55</v>
      </c>
      <c r="B49" s="34" t="s">
        <v>210</v>
      </c>
      <c r="C49" s="42" t="s">
        <v>56</v>
      </c>
      <c r="D49" s="34" t="s">
        <v>203</v>
      </c>
      <c r="E49" s="34">
        <v>18.399999999999999</v>
      </c>
      <c r="F49" s="34"/>
      <c r="G49" s="34"/>
    </row>
    <row r="50" spans="1:7" ht="51">
      <c r="A50" s="34" t="s">
        <v>57</v>
      </c>
      <c r="B50" s="34" t="s">
        <v>378</v>
      </c>
      <c r="C50" s="42" t="s">
        <v>10</v>
      </c>
      <c r="D50" s="34" t="s">
        <v>202</v>
      </c>
      <c r="E50" s="34">
        <v>14</v>
      </c>
      <c r="F50" s="34"/>
      <c r="G50" s="34"/>
    </row>
    <row r="51" spans="1:7" ht="89.25">
      <c r="A51" s="34" t="s">
        <v>58</v>
      </c>
      <c r="B51" s="34" t="s">
        <v>377</v>
      </c>
      <c r="C51" s="40" t="s">
        <v>11</v>
      </c>
      <c r="D51" s="34" t="s">
        <v>207</v>
      </c>
      <c r="E51" s="34">
        <v>24.64</v>
      </c>
      <c r="F51" s="34"/>
      <c r="G51" s="34"/>
    </row>
    <row r="52" spans="1:7" ht="89.25">
      <c r="A52" s="34" t="s">
        <v>59</v>
      </c>
      <c r="B52" s="34" t="s">
        <v>218</v>
      </c>
      <c r="C52" s="40" t="s">
        <v>12</v>
      </c>
      <c r="D52" s="34" t="s">
        <v>207</v>
      </c>
      <c r="E52" s="34">
        <v>14.4</v>
      </c>
      <c r="F52" s="34"/>
      <c r="G52" s="34"/>
    </row>
    <row r="53" spans="1:7" ht="76.5">
      <c r="A53" s="34" t="s">
        <v>60</v>
      </c>
      <c r="B53" s="34" t="s">
        <v>218</v>
      </c>
      <c r="C53" s="40" t="s">
        <v>13</v>
      </c>
      <c r="D53" s="34" t="s">
        <v>207</v>
      </c>
      <c r="E53" s="34">
        <v>57.96</v>
      </c>
      <c r="F53" s="34"/>
      <c r="G53" s="34"/>
    </row>
    <row r="54" spans="1:7" ht="51">
      <c r="A54" s="34" t="s">
        <v>61</v>
      </c>
      <c r="B54" s="34" t="s">
        <v>387</v>
      </c>
      <c r="C54" s="42" t="s">
        <v>62</v>
      </c>
      <c r="D54" s="34" t="s">
        <v>202</v>
      </c>
      <c r="E54" s="34">
        <v>4.5</v>
      </c>
      <c r="F54" s="34"/>
      <c r="G54" s="34"/>
    </row>
    <row r="55" spans="1:7" ht="51">
      <c r="A55" s="34" t="s">
        <v>63</v>
      </c>
      <c r="B55" s="34" t="s">
        <v>387</v>
      </c>
      <c r="C55" s="42" t="s">
        <v>64</v>
      </c>
      <c r="D55" s="34" t="s">
        <v>202</v>
      </c>
      <c r="E55" s="34">
        <v>69.75</v>
      </c>
      <c r="F55" s="34"/>
      <c r="G55" s="34"/>
    </row>
    <row r="56" spans="1:7" ht="38.25">
      <c r="A56" s="34" t="s">
        <v>65</v>
      </c>
      <c r="B56" s="34" t="s">
        <v>388</v>
      </c>
      <c r="C56" s="42" t="s">
        <v>66</v>
      </c>
      <c r="D56" s="34" t="s">
        <v>202</v>
      </c>
      <c r="E56" s="34">
        <v>0.69</v>
      </c>
      <c r="F56" s="34"/>
      <c r="G56" s="34"/>
    </row>
    <row r="57" spans="1:7" ht="51">
      <c r="A57" s="34" t="s">
        <v>67</v>
      </c>
      <c r="B57" s="34" t="s">
        <v>389</v>
      </c>
      <c r="C57" s="42" t="s">
        <v>68</v>
      </c>
      <c r="D57" s="34" t="s">
        <v>69</v>
      </c>
      <c r="E57" s="34">
        <v>2</v>
      </c>
      <c r="F57" s="34"/>
      <c r="G57" s="34"/>
    </row>
    <row r="58" spans="1:7" ht="51">
      <c r="A58" s="34" t="s">
        <v>70</v>
      </c>
      <c r="B58" s="34" t="s">
        <v>390</v>
      </c>
      <c r="C58" s="42" t="s">
        <v>71</v>
      </c>
      <c r="D58" s="34" t="s">
        <v>327</v>
      </c>
      <c r="E58" s="34">
        <v>3</v>
      </c>
      <c r="F58" s="34"/>
      <c r="G58" s="34"/>
    </row>
    <row r="59" spans="1:7" ht="30">
      <c r="A59" s="34" t="s">
        <v>72</v>
      </c>
      <c r="B59" s="34" t="s">
        <v>391</v>
      </c>
      <c r="C59" s="42" t="s">
        <v>73</v>
      </c>
      <c r="D59" s="34" t="s">
        <v>203</v>
      </c>
      <c r="E59" s="34">
        <v>45</v>
      </c>
      <c r="F59" s="34"/>
      <c r="G59" s="34"/>
    </row>
    <row r="60" spans="1:7" ht="30">
      <c r="A60" s="34" t="s">
        <v>74</v>
      </c>
      <c r="B60" s="34" t="s">
        <v>392</v>
      </c>
      <c r="C60" s="42" t="s">
        <v>75</v>
      </c>
      <c r="D60" s="34" t="s">
        <v>203</v>
      </c>
      <c r="E60" s="34">
        <v>20</v>
      </c>
      <c r="F60" s="34"/>
      <c r="G60" s="34"/>
    </row>
    <row r="61" spans="1:7" ht="30">
      <c r="A61" s="34" t="s">
        <v>76</v>
      </c>
      <c r="B61" s="34" t="s">
        <v>393</v>
      </c>
      <c r="C61" s="42" t="s">
        <v>394</v>
      </c>
      <c r="D61" s="34" t="s">
        <v>207</v>
      </c>
      <c r="E61" s="34">
        <v>26.86</v>
      </c>
      <c r="F61" s="34"/>
      <c r="G61" s="34"/>
    </row>
    <row r="62" spans="1:7" ht="38.25">
      <c r="A62" s="34" t="s">
        <v>77</v>
      </c>
      <c r="B62" s="34" t="s">
        <v>395</v>
      </c>
      <c r="C62" s="42" t="s">
        <v>78</v>
      </c>
      <c r="D62" s="34" t="s">
        <v>202</v>
      </c>
      <c r="E62" s="34">
        <v>77.75</v>
      </c>
      <c r="F62" s="34"/>
      <c r="G62" s="34"/>
    </row>
    <row r="63" spans="1:7" ht="63.75">
      <c r="A63" s="34" t="s">
        <v>79</v>
      </c>
      <c r="B63" s="34" t="s">
        <v>396</v>
      </c>
      <c r="C63" s="42" t="s">
        <v>80</v>
      </c>
      <c r="D63" s="34" t="s">
        <v>207</v>
      </c>
      <c r="E63" s="34">
        <v>12.08</v>
      </c>
      <c r="F63" s="34"/>
      <c r="G63" s="34"/>
    </row>
    <row r="64" spans="1:7" ht="63.75">
      <c r="A64" s="34" t="s">
        <v>81</v>
      </c>
      <c r="B64" s="34" t="s">
        <v>397</v>
      </c>
      <c r="C64" s="42" t="s">
        <v>82</v>
      </c>
      <c r="D64" s="34" t="s">
        <v>202</v>
      </c>
      <c r="E64" s="34">
        <v>17.25</v>
      </c>
      <c r="F64" s="34"/>
      <c r="G64" s="34"/>
    </row>
    <row r="65" spans="1:10" ht="42" customHeight="1">
      <c r="A65" s="34" t="s">
        <v>83</v>
      </c>
      <c r="B65" s="34" t="s">
        <v>294</v>
      </c>
      <c r="C65" s="42" t="s">
        <v>14</v>
      </c>
      <c r="D65" s="34" t="s">
        <v>202</v>
      </c>
      <c r="E65" s="34">
        <v>12.88</v>
      </c>
      <c r="F65" s="34"/>
      <c r="G65" s="34"/>
    </row>
    <row r="66" spans="1:10" ht="72" customHeight="1">
      <c r="A66" s="34" t="s">
        <v>84</v>
      </c>
      <c r="B66" s="34" t="s">
        <v>85</v>
      </c>
      <c r="C66" s="42" t="s">
        <v>15</v>
      </c>
      <c r="D66" s="34" t="s">
        <v>202</v>
      </c>
      <c r="E66" s="34">
        <v>12.88</v>
      </c>
      <c r="F66" s="34"/>
      <c r="G66" s="34"/>
    </row>
    <row r="67" spans="1:10" ht="47.25" customHeight="1">
      <c r="A67" s="34" t="s">
        <v>86</v>
      </c>
      <c r="B67" s="34" t="s">
        <v>296</v>
      </c>
      <c r="C67" s="42" t="s">
        <v>87</v>
      </c>
      <c r="D67" s="34" t="s">
        <v>202</v>
      </c>
      <c r="E67" s="34">
        <v>12.88</v>
      </c>
      <c r="F67" s="34"/>
      <c r="G67" s="34"/>
    </row>
    <row r="68" spans="1:10" ht="56.25" customHeight="1" thickBot="1">
      <c r="A68" s="35" t="s">
        <v>88</v>
      </c>
      <c r="B68" s="35" t="s">
        <v>246</v>
      </c>
      <c r="C68" s="43" t="s">
        <v>398</v>
      </c>
      <c r="D68" s="35" t="s">
        <v>399</v>
      </c>
      <c r="E68" s="35">
        <v>2</v>
      </c>
      <c r="F68" s="35"/>
      <c r="G68" s="35"/>
    </row>
    <row r="69" spans="1:10" ht="15.75" thickBot="1">
      <c r="A69" s="71" t="s">
        <v>444</v>
      </c>
      <c r="B69" s="72"/>
      <c r="C69" s="72"/>
      <c r="D69" s="72"/>
      <c r="E69" s="72"/>
      <c r="F69" s="73"/>
      <c r="G69" s="37"/>
    </row>
    <row r="70" spans="1:10" ht="21.75" customHeight="1" thickBot="1">
      <c r="A70" s="53">
        <v>7</v>
      </c>
      <c r="B70" s="77" t="s">
        <v>188</v>
      </c>
      <c r="C70" s="77"/>
      <c r="D70" s="77"/>
      <c r="E70" s="77"/>
      <c r="F70" s="77"/>
      <c r="G70" s="80"/>
    </row>
    <row r="71" spans="1:10" ht="37.5" customHeight="1">
      <c r="A71" s="36" t="s">
        <v>89</v>
      </c>
      <c r="B71" s="34" t="s">
        <v>400</v>
      </c>
      <c r="C71" s="42" t="s">
        <v>16</v>
      </c>
      <c r="D71" s="34" t="s">
        <v>203</v>
      </c>
      <c r="E71" s="34">
        <v>10</v>
      </c>
      <c r="F71" s="34"/>
      <c r="G71" s="34"/>
    </row>
    <row r="72" spans="1:10" ht="36" customHeight="1">
      <c r="A72" s="34" t="s">
        <v>90</v>
      </c>
      <c r="B72" s="34" t="s">
        <v>401</v>
      </c>
      <c r="C72" s="42" t="s">
        <v>402</v>
      </c>
      <c r="D72" s="34" t="s">
        <v>202</v>
      </c>
      <c r="E72" s="34">
        <v>50</v>
      </c>
      <c r="F72" s="34"/>
      <c r="G72" s="34"/>
    </row>
    <row r="73" spans="1:10" ht="62.25" customHeight="1">
      <c r="A73" s="34" t="s">
        <v>91</v>
      </c>
      <c r="B73" s="34" t="s">
        <v>92</v>
      </c>
      <c r="C73" s="42" t="s">
        <v>17</v>
      </c>
      <c r="D73" s="34" t="s">
        <v>207</v>
      </c>
      <c r="E73" s="34">
        <v>14</v>
      </c>
      <c r="F73" s="34"/>
      <c r="G73" s="34"/>
    </row>
    <row r="74" spans="1:10" ht="38.25" customHeight="1" thickBot="1">
      <c r="A74" s="35" t="s">
        <v>93</v>
      </c>
      <c r="B74" s="35" t="s">
        <v>403</v>
      </c>
      <c r="C74" s="43" t="s">
        <v>94</v>
      </c>
      <c r="D74" s="35" t="s">
        <v>202</v>
      </c>
      <c r="E74" s="35">
        <v>30</v>
      </c>
      <c r="F74" s="35"/>
      <c r="G74" s="35"/>
    </row>
    <row r="75" spans="1:10" ht="19.5" customHeight="1" thickBot="1">
      <c r="A75" s="81" t="s">
        <v>189</v>
      </c>
      <c r="B75" s="82"/>
      <c r="C75" s="82"/>
      <c r="D75" s="82"/>
      <c r="E75" s="82"/>
      <c r="F75" s="83"/>
      <c r="G75" s="37"/>
    </row>
    <row r="76" spans="1:10" ht="54.75" customHeight="1" thickBot="1">
      <c r="A76" s="53">
        <v>8</v>
      </c>
      <c r="B76" s="91" t="s">
        <v>0</v>
      </c>
      <c r="C76" s="92"/>
      <c r="D76" s="92"/>
      <c r="E76" s="92"/>
      <c r="F76" s="92"/>
      <c r="G76" s="93"/>
    </row>
    <row r="77" spans="1:10" ht="39" thickBot="1">
      <c r="A77" s="45" t="s">
        <v>95</v>
      </c>
      <c r="B77" s="45" t="s">
        <v>197</v>
      </c>
      <c r="C77" s="46" t="s">
        <v>96</v>
      </c>
      <c r="D77" s="45" t="s">
        <v>199</v>
      </c>
      <c r="E77" s="45">
        <v>3.5000000000000003E-2</v>
      </c>
      <c r="F77" s="45"/>
      <c r="G77" s="45"/>
      <c r="J77" s="44"/>
    </row>
    <row r="78" spans="1:10" ht="15.75" thickBot="1">
      <c r="A78" s="71" t="s">
        <v>190</v>
      </c>
      <c r="B78" s="72"/>
      <c r="C78" s="72"/>
      <c r="D78" s="72"/>
      <c r="E78" s="72"/>
      <c r="F78" s="73"/>
      <c r="G78" s="37"/>
    </row>
    <row r="79" spans="1:10" ht="24.75" customHeight="1" thickBot="1">
      <c r="A79" s="53">
        <v>9</v>
      </c>
      <c r="B79" s="77" t="s">
        <v>404</v>
      </c>
      <c r="C79" s="78"/>
      <c r="D79" s="78"/>
      <c r="E79" s="78"/>
      <c r="F79" s="78"/>
      <c r="G79" s="79"/>
    </row>
    <row r="80" spans="1:10" ht="63" customHeight="1">
      <c r="A80" s="36" t="s">
        <v>97</v>
      </c>
      <c r="B80" s="34" t="s">
        <v>98</v>
      </c>
      <c r="C80" s="42" t="s">
        <v>99</v>
      </c>
      <c r="D80" s="34" t="s">
        <v>202</v>
      </c>
      <c r="E80" s="34">
        <v>125</v>
      </c>
      <c r="F80" s="34"/>
      <c r="G80" s="34"/>
    </row>
    <row r="81" spans="1:7" ht="31.5" customHeight="1">
      <c r="A81" s="34" t="s">
        <v>100</v>
      </c>
      <c r="B81" s="34" t="s">
        <v>210</v>
      </c>
      <c r="C81" s="42" t="s">
        <v>101</v>
      </c>
      <c r="D81" s="34" t="s">
        <v>203</v>
      </c>
      <c r="E81" s="34">
        <v>35</v>
      </c>
      <c r="F81" s="34"/>
      <c r="G81" s="34"/>
    </row>
    <row r="82" spans="1:7" ht="43.5" customHeight="1">
      <c r="A82" s="34" t="s">
        <v>102</v>
      </c>
      <c r="B82" s="34" t="s">
        <v>291</v>
      </c>
      <c r="C82" s="42" t="s">
        <v>18</v>
      </c>
      <c r="D82" s="34" t="s">
        <v>202</v>
      </c>
      <c r="E82" s="34">
        <v>21</v>
      </c>
      <c r="F82" s="34"/>
      <c r="G82" s="34"/>
    </row>
    <row r="83" spans="1:7" ht="47.25" customHeight="1">
      <c r="A83" s="34" t="s">
        <v>103</v>
      </c>
      <c r="B83" s="34" t="s">
        <v>405</v>
      </c>
      <c r="C83" s="42" t="s">
        <v>406</v>
      </c>
      <c r="D83" s="34" t="s">
        <v>202</v>
      </c>
      <c r="E83" s="34">
        <v>1.4</v>
      </c>
      <c r="F83" s="34"/>
      <c r="G83" s="34"/>
    </row>
    <row r="84" spans="1:7" ht="76.5">
      <c r="A84" s="34" t="s">
        <v>104</v>
      </c>
      <c r="B84" s="34" t="s">
        <v>213</v>
      </c>
      <c r="C84" s="42" t="s">
        <v>105</v>
      </c>
      <c r="D84" s="34" t="s">
        <v>207</v>
      </c>
      <c r="E84" s="34">
        <v>43.75</v>
      </c>
      <c r="F84" s="34"/>
      <c r="G84" s="34"/>
    </row>
    <row r="85" spans="1:7" ht="45">
      <c r="A85" s="34" t="s">
        <v>106</v>
      </c>
      <c r="B85" s="34" t="s">
        <v>107</v>
      </c>
      <c r="C85" s="42" t="s">
        <v>108</v>
      </c>
      <c r="D85" s="34" t="s">
        <v>202</v>
      </c>
      <c r="E85" s="34">
        <v>125</v>
      </c>
      <c r="F85" s="34"/>
      <c r="G85" s="34"/>
    </row>
    <row r="86" spans="1:7" ht="95.25" customHeight="1" thickBot="1">
      <c r="A86" s="35" t="s">
        <v>109</v>
      </c>
      <c r="B86" s="35" t="s">
        <v>380</v>
      </c>
      <c r="C86" s="52" t="s">
        <v>110</v>
      </c>
      <c r="D86" s="35" t="s">
        <v>202</v>
      </c>
      <c r="E86" s="35">
        <v>4</v>
      </c>
      <c r="F86" s="35"/>
      <c r="G86" s="35"/>
    </row>
    <row r="87" spans="1:7" ht="30.75" customHeight="1" thickBot="1">
      <c r="A87" s="71" t="s">
        <v>407</v>
      </c>
      <c r="B87" s="72"/>
      <c r="C87" s="72"/>
      <c r="D87" s="72"/>
      <c r="E87" s="72"/>
      <c r="F87" s="73"/>
      <c r="G87" s="37"/>
    </row>
    <row r="88" spans="1:7" ht="30.75" customHeight="1" thickBot="1">
      <c r="A88" s="53">
        <v>10</v>
      </c>
      <c r="B88" s="84" t="s">
        <v>408</v>
      </c>
      <c r="C88" s="85"/>
      <c r="D88" s="85"/>
      <c r="E88" s="85"/>
      <c r="F88" s="85"/>
      <c r="G88" s="86"/>
    </row>
    <row r="89" spans="1:7" ht="89.25">
      <c r="A89" s="36" t="s">
        <v>111</v>
      </c>
      <c r="B89" s="36" t="s">
        <v>218</v>
      </c>
      <c r="C89" s="51" t="s">
        <v>112</v>
      </c>
      <c r="D89" s="36" t="s">
        <v>207</v>
      </c>
      <c r="E89" s="36">
        <v>9.7799999999999994</v>
      </c>
      <c r="F89" s="36"/>
      <c r="G89" s="36"/>
    </row>
    <row r="90" spans="1:7" ht="51">
      <c r="A90" s="34" t="s">
        <v>113</v>
      </c>
      <c r="B90" s="34" t="s">
        <v>387</v>
      </c>
      <c r="C90" s="42" t="s">
        <v>114</v>
      </c>
      <c r="D90" s="34" t="s">
        <v>202</v>
      </c>
      <c r="E90" s="34">
        <v>2.25</v>
      </c>
      <c r="F90" s="34"/>
      <c r="G90" s="34"/>
    </row>
    <row r="91" spans="1:7" ht="38.25">
      <c r="A91" s="34" t="s">
        <v>115</v>
      </c>
      <c r="B91" s="34" t="s">
        <v>388</v>
      </c>
      <c r="C91" s="42" t="s">
        <v>116</v>
      </c>
      <c r="D91" s="34" t="s">
        <v>202</v>
      </c>
      <c r="E91" s="34">
        <v>1</v>
      </c>
      <c r="F91" s="34"/>
      <c r="G91" s="34"/>
    </row>
    <row r="92" spans="1:7" ht="51">
      <c r="A92" s="34" t="s">
        <v>117</v>
      </c>
      <c r="B92" s="34" t="s">
        <v>387</v>
      </c>
      <c r="C92" s="42" t="s">
        <v>19</v>
      </c>
      <c r="D92" s="34" t="s">
        <v>202</v>
      </c>
      <c r="E92" s="34">
        <v>8</v>
      </c>
      <c r="F92" s="34"/>
      <c r="G92" s="34"/>
    </row>
    <row r="93" spans="1:7" ht="51">
      <c r="A93" s="34" t="s">
        <v>118</v>
      </c>
      <c r="B93" s="34" t="s">
        <v>390</v>
      </c>
      <c r="C93" s="42" t="s">
        <v>20</v>
      </c>
      <c r="D93" s="34" t="s">
        <v>327</v>
      </c>
      <c r="E93" s="34">
        <v>1</v>
      </c>
      <c r="F93" s="34"/>
      <c r="G93" s="34"/>
    </row>
    <row r="94" spans="1:7" ht="30">
      <c r="A94" s="34" t="s">
        <v>119</v>
      </c>
      <c r="B94" s="34" t="s">
        <v>392</v>
      </c>
      <c r="C94" s="42" t="s">
        <v>75</v>
      </c>
      <c r="D94" s="34" t="s">
        <v>203</v>
      </c>
      <c r="E94" s="34">
        <v>8</v>
      </c>
      <c r="F94" s="34"/>
      <c r="G94" s="34"/>
    </row>
    <row r="95" spans="1:7" ht="30">
      <c r="A95" s="34" t="s">
        <v>120</v>
      </c>
      <c r="B95" s="34" t="s">
        <v>393</v>
      </c>
      <c r="C95" s="42" t="s">
        <v>409</v>
      </c>
      <c r="D95" s="34" t="s">
        <v>207</v>
      </c>
      <c r="E95" s="34">
        <v>8</v>
      </c>
      <c r="F95" s="34"/>
      <c r="G95" s="34"/>
    </row>
    <row r="96" spans="1:7" ht="38.25">
      <c r="A96" s="34" t="s">
        <v>121</v>
      </c>
      <c r="B96" s="34" t="s">
        <v>382</v>
      </c>
      <c r="C96" s="42" t="s">
        <v>122</v>
      </c>
      <c r="D96" s="34" t="s">
        <v>202</v>
      </c>
      <c r="E96" s="34">
        <v>8</v>
      </c>
      <c r="F96" s="34"/>
      <c r="G96" s="34"/>
    </row>
    <row r="97" spans="1:7" ht="62.25" customHeight="1" thickBot="1">
      <c r="A97" s="34" t="s">
        <v>123</v>
      </c>
      <c r="B97" s="34" t="s">
        <v>124</v>
      </c>
      <c r="C97" s="43" t="s">
        <v>21</v>
      </c>
      <c r="D97" s="35" t="s">
        <v>202</v>
      </c>
      <c r="E97" s="35">
        <v>8</v>
      </c>
      <c r="F97" s="35"/>
      <c r="G97" s="35"/>
    </row>
    <row r="98" spans="1:7" ht="15.75" thickBot="1">
      <c r="A98" s="35"/>
      <c r="B98" s="57"/>
      <c r="C98" s="71" t="s">
        <v>410</v>
      </c>
      <c r="D98" s="72"/>
      <c r="E98" s="72"/>
      <c r="F98" s="73"/>
      <c r="G98" s="53"/>
    </row>
    <row r="99" spans="1:7" ht="21.75" customHeight="1" thickBot="1">
      <c r="A99" s="53">
        <v>11</v>
      </c>
      <c r="B99" s="87" t="s">
        <v>411</v>
      </c>
      <c r="C99" s="69"/>
      <c r="D99" s="69"/>
      <c r="E99" s="69"/>
      <c r="F99" s="69"/>
      <c r="G99" s="70"/>
    </row>
    <row r="100" spans="1:7" ht="30">
      <c r="A100" s="36" t="s">
        <v>125</v>
      </c>
      <c r="B100" s="36" t="s">
        <v>227</v>
      </c>
      <c r="C100" s="49" t="s">
        <v>126</v>
      </c>
      <c r="D100" s="36" t="s">
        <v>207</v>
      </c>
      <c r="E100" s="36">
        <v>2.72</v>
      </c>
      <c r="F100" s="36"/>
      <c r="G100" s="36"/>
    </row>
    <row r="101" spans="1:7" ht="30">
      <c r="A101" s="34" t="s">
        <v>127</v>
      </c>
      <c r="B101" s="34" t="s">
        <v>412</v>
      </c>
      <c r="C101" s="42" t="s">
        <v>413</v>
      </c>
      <c r="D101" s="34" t="s">
        <v>207</v>
      </c>
      <c r="E101" s="34">
        <v>0.84</v>
      </c>
      <c r="F101" s="34"/>
      <c r="G101" s="34"/>
    </row>
    <row r="102" spans="1:7" ht="42" customHeight="1">
      <c r="A102" s="34" t="s">
        <v>128</v>
      </c>
      <c r="B102" s="34" t="s">
        <v>412</v>
      </c>
      <c r="C102" s="42" t="s">
        <v>129</v>
      </c>
      <c r="D102" s="34" t="s">
        <v>207</v>
      </c>
      <c r="E102" s="34">
        <v>0.74</v>
      </c>
      <c r="F102" s="34"/>
      <c r="G102" s="34"/>
    </row>
    <row r="103" spans="1:7" ht="38.25">
      <c r="A103" s="34" t="s">
        <v>130</v>
      </c>
      <c r="B103" s="58" t="s">
        <v>224</v>
      </c>
      <c r="C103" s="42" t="s">
        <v>22</v>
      </c>
      <c r="D103" s="34" t="s">
        <v>203</v>
      </c>
      <c r="E103" s="34">
        <v>7</v>
      </c>
      <c r="F103" s="34"/>
      <c r="G103" s="34"/>
    </row>
    <row r="104" spans="1:7" ht="38.25">
      <c r="A104" s="34" t="s">
        <v>131</v>
      </c>
      <c r="B104" s="58" t="s">
        <v>224</v>
      </c>
      <c r="C104" s="42" t="s">
        <v>32</v>
      </c>
      <c r="D104" s="34" t="s">
        <v>203</v>
      </c>
      <c r="E104" s="34">
        <v>33</v>
      </c>
      <c r="F104" s="34"/>
      <c r="G104" s="34"/>
    </row>
    <row r="105" spans="1:7" ht="63.75">
      <c r="A105" s="34" t="s">
        <v>132</v>
      </c>
      <c r="B105" s="58" t="s">
        <v>414</v>
      </c>
      <c r="C105" s="42" t="s">
        <v>133</v>
      </c>
      <c r="D105" s="34" t="s">
        <v>203</v>
      </c>
      <c r="E105" s="34">
        <v>35</v>
      </c>
      <c r="F105" s="34"/>
      <c r="G105" s="34"/>
    </row>
    <row r="106" spans="1:7" ht="51">
      <c r="A106" s="34" t="s">
        <v>134</v>
      </c>
      <c r="B106" s="58" t="s">
        <v>415</v>
      </c>
      <c r="C106" s="42" t="s">
        <v>23</v>
      </c>
      <c r="D106" s="34" t="s">
        <v>207</v>
      </c>
      <c r="E106" s="34">
        <v>18.75</v>
      </c>
      <c r="F106" s="34"/>
      <c r="G106" s="34"/>
    </row>
    <row r="107" spans="1:7" ht="38.25">
      <c r="A107" s="34" t="s">
        <v>135</v>
      </c>
      <c r="B107" s="58" t="s">
        <v>270</v>
      </c>
      <c r="C107" s="42" t="s">
        <v>416</v>
      </c>
      <c r="D107" s="34" t="s">
        <v>202</v>
      </c>
      <c r="E107" s="34">
        <v>125</v>
      </c>
      <c r="F107" s="34"/>
      <c r="G107" s="34"/>
    </row>
    <row r="108" spans="1:7" ht="51">
      <c r="A108" s="34" t="s">
        <v>136</v>
      </c>
      <c r="B108" s="58" t="s">
        <v>124</v>
      </c>
      <c r="C108" s="42" t="s">
        <v>137</v>
      </c>
      <c r="D108" s="34" t="s">
        <v>202</v>
      </c>
      <c r="E108" s="34">
        <v>125</v>
      </c>
      <c r="F108" s="34"/>
      <c r="G108" s="34"/>
    </row>
    <row r="109" spans="1:7" ht="43.5" customHeight="1">
      <c r="A109" s="34" t="s">
        <v>138</v>
      </c>
      <c r="B109" s="58" t="s">
        <v>216</v>
      </c>
      <c r="C109" s="42" t="s">
        <v>139</v>
      </c>
      <c r="D109" s="34" t="s">
        <v>202</v>
      </c>
      <c r="E109" s="34">
        <v>129</v>
      </c>
      <c r="F109" s="34"/>
      <c r="G109" s="34"/>
    </row>
    <row r="110" spans="1:7" ht="35.25" customHeight="1">
      <c r="A110" s="34" t="s">
        <v>140</v>
      </c>
      <c r="B110" s="58" t="s">
        <v>292</v>
      </c>
      <c r="C110" s="42" t="s">
        <v>417</v>
      </c>
      <c r="D110" s="34" t="s">
        <v>202</v>
      </c>
      <c r="E110" s="34">
        <v>21</v>
      </c>
      <c r="F110" s="34"/>
      <c r="G110" s="34"/>
    </row>
    <row r="111" spans="1:7" ht="36" customHeight="1">
      <c r="A111" s="34" t="s">
        <v>141</v>
      </c>
      <c r="B111" s="58" t="s">
        <v>294</v>
      </c>
      <c r="C111" s="42" t="s">
        <v>142</v>
      </c>
      <c r="D111" s="34" t="s">
        <v>202</v>
      </c>
      <c r="E111" s="34">
        <v>21</v>
      </c>
      <c r="F111" s="34"/>
      <c r="G111" s="34"/>
    </row>
    <row r="112" spans="1:7" ht="50.25" customHeight="1" thickBot="1">
      <c r="A112" s="34" t="s">
        <v>143</v>
      </c>
      <c r="B112" s="58" t="s">
        <v>296</v>
      </c>
      <c r="C112" s="43" t="s">
        <v>50</v>
      </c>
      <c r="D112" s="35" t="s">
        <v>202</v>
      </c>
      <c r="E112" s="35">
        <v>21</v>
      </c>
      <c r="F112" s="35"/>
      <c r="G112" s="35"/>
    </row>
    <row r="113" spans="1:7" ht="29.25" customHeight="1" thickBot="1">
      <c r="A113" s="35"/>
      <c r="B113" s="47"/>
      <c r="C113" s="71" t="s">
        <v>418</v>
      </c>
      <c r="D113" s="72"/>
      <c r="E113" s="72"/>
      <c r="F113" s="73"/>
      <c r="G113" s="37"/>
    </row>
    <row r="114" spans="1:7" ht="24.75" customHeight="1" thickBot="1">
      <c r="A114" s="53">
        <v>12</v>
      </c>
      <c r="B114" s="69" t="s">
        <v>419</v>
      </c>
      <c r="C114" s="69"/>
      <c r="D114" s="69"/>
      <c r="E114" s="69"/>
      <c r="F114" s="69"/>
      <c r="G114" s="70"/>
    </row>
    <row r="115" spans="1:7" ht="37.5" customHeight="1">
      <c r="A115" s="36" t="s">
        <v>144</v>
      </c>
      <c r="B115" s="48" t="s">
        <v>385</v>
      </c>
      <c r="C115" s="49" t="s">
        <v>386</v>
      </c>
      <c r="D115" s="36" t="s">
        <v>327</v>
      </c>
      <c r="E115" s="36">
        <v>1</v>
      </c>
      <c r="F115" s="36"/>
      <c r="G115" s="36"/>
    </row>
    <row r="116" spans="1:7" ht="51">
      <c r="A116" s="34" t="s">
        <v>145</v>
      </c>
      <c r="B116" s="58" t="s">
        <v>420</v>
      </c>
      <c r="C116" s="42" t="s">
        <v>146</v>
      </c>
      <c r="D116" s="34" t="s">
        <v>327</v>
      </c>
      <c r="E116" s="34">
        <v>1</v>
      </c>
      <c r="F116" s="34"/>
      <c r="G116" s="34"/>
    </row>
    <row r="117" spans="1:7" ht="51.75" thickBot="1">
      <c r="A117" s="34" t="s">
        <v>147</v>
      </c>
      <c r="B117" s="58" t="s">
        <v>421</v>
      </c>
      <c r="C117" s="43" t="s">
        <v>24</v>
      </c>
      <c r="D117" s="35" t="s">
        <v>203</v>
      </c>
      <c r="E117" s="35">
        <v>0.8</v>
      </c>
      <c r="F117" s="35"/>
      <c r="G117" s="35"/>
    </row>
    <row r="118" spans="1:7" ht="15.75" thickBot="1">
      <c r="A118" s="35"/>
      <c r="B118" s="47"/>
      <c r="C118" s="71" t="s">
        <v>422</v>
      </c>
      <c r="D118" s="72"/>
      <c r="E118" s="72"/>
      <c r="F118" s="73"/>
      <c r="G118" s="37"/>
    </row>
    <row r="119" spans="1:7" ht="52.5" customHeight="1" thickBot="1">
      <c r="A119" s="53">
        <v>13</v>
      </c>
      <c r="B119" s="61"/>
      <c r="C119" s="88" t="s">
        <v>1</v>
      </c>
      <c r="D119" s="89"/>
      <c r="E119" s="89"/>
      <c r="F119" s="89"/>
      <c r="G119" s="90"/>
    </row>
    <row r="120" spans="1:7" ht="39" thickBot="1">
      <c r="A120" s="36" t="s">
        <v>148</v>
      </c>
      <c r="B120" s="48" t="s">
        <v>197</v>
      </c>
      <c r="C120" s="46" t="s">
        <v>149</v>
      </c>
      <c r="D120" s="45" t="s">
        <v>199</v>
      </c>
      <c r="E120" s="45">
        <v>5.3999999999999999E-2</v>
      </c>
      <c r="F120" s="45"/>
      <c r="G120" s="45"/>
    </row>
    <row r="121" spans="1:7" ht="19.5" customHeight="1" thickBot="1">
      <c r="A121" s="35"/>
      <c r="B121" s="47"/>
      <c r="C121" s="71" t="s">
        <v>441</v>
      </c>
      <c r="D121" s="72"/>
      <c r="E121" s="72"/>
      <c r="F121" s="73"/>
      <c r="G121" s="37"/>
    </row>
    <row r="122" spans="1:7" ht="24.75" customHeight="1" thickBot="1">
      <c r="A122" s="53">
        <v>14</v>
      </c>
      <c r="B122" s="69" t="s">
        <v>423</v>
      </c>
      <c r="C122" s="69"/>
      <c r="D122" s="69"/>
      <c r="E122" s="69"/>
      <c r="F122" s="69"/>
      <c r="G122" s="70"/>
    </row>
    <row r="123" spans="1:7" ht="60">
      <c r="A123" s="36" t="s">
        <v>150</v>
      </c>
      <c r="B123" s="48" t="s">
        <v>98</v>
      </c>
      <c r="C123" s="49" t="s">
        <v>151</v>
      </c>
      <c r="D123" s="36" t="s">
        <v>202</v>
      </c>
      <c r="E123" s="36">
        <v>120</v>
      </c>
      <c r="F123" s="36"/>
      <c r="G123" s="36"/>
    </row>
    <row r="124" spans="1:7" ht="30">
      <c r="A124" s="34" t="s">
        <v>152</v>
      </c>
      <c r="B124" s="58" t="s">
        <v>210</v>
      </c>
      <c r="C124" s="42" t="s">
        <v>101</v>
      </c>
      <c r="D124" s="34" t="s">
        <v>203</v>
      </c>
      <c r="E124" s="34">
        <v>53</v>
      </c>
      <c r="F124" s="34"/>
      <c r="G124" s="34"/>
    </row>
    <row r="125" spans="1:7" ht="38.25">
      <c r="A125" s="34" t="s">
        <v>153</v>
      </c>
      <c r="B125" s="58" t="s">
        <v>405</v>
      </c>
      <c r="C125" s="42" t="s">
        <v>424</v>
      </c>
      <c r="D125" s="34" t="s">
        <v>202</v>
      </c>
      <c r="E125" s="34">
        <v>2.12</v>
      </c>
      <c r="F125" s="34"/>
      <c r="G125" s="34"/>
    </row>
    <row r="126" spans="1:7" ht="38.25">
      <c r="A126" s="34" t="s">
        <v>154</v>
      </c>
      <c r="B126" s="58" t="s">
        <v>291</v>
      </c>
      <c r="C126" s="42" t="s">
        <v>25</v>
      </c>
      <c r="D126" s="34" t="s">
        <v>202</v>
      </c>
      <c r="E126" s="34">
        <v>31.8</v>
      </c>
      <c r="F126" s="34"/>
      <c r="G126" s="34"/>
    </row>
    <row r="127" spans="1:7" ht="77.25" thickBot="1">
      <c r="A127" s="34" t="s">
        <v>155</v>
      </c>
      <c r="B127" s="58" t="s">
        <v>213</v>
      </c>
      <c r="C127" s="43" t="s">
        <v>156</v>
      </c>
      <c r="D127" s="35" t="s">
        <v>207</v>
      </c>
      <c r="E127" s="35">
        <v>40.799999999999997</v>
      </c>
      <c r="F127" s="35"/>
      <c r="G127" s="35"/>
    </row>
    <row r="128" spans="1:7" ht="18.75" customHeight="1" thickBot="1">
      <c r="A128" s="35"/>
      <c r="B128" s="58"/>
      <c r="C128" s="71" t="s">
        <v>425</v>
      </c>
      <c r="D128" s="72"/>
      <c r="E128" s="72"/>
      <c r="F128" s="73"/>
      <c r="G128" s="37"/>
    </row>
    <row r="129" spans="1:7" ht="24.75" customHeight="1" thickBot="1">
      <c r="A129" s="53">
        <v>15</v>
      </c>
      <c r="B129" s="100" t="s">
        <v>426</v>
      </c>
      <c r="C129" s="77"/>
      <c r="D129" s="77"/>
      <c r="E129" s="77"/>
      <c r="F129" s="77"/>
      <c r="G129" s="80"/>
    </row>
    <row r="130" spans="1:7" ht="45">
      <c r="A130" s="36" t="s">
        <v>157</v>
      </c>
      <c r="B130" s="58" t="s">
        <v>107</v>
      </c>
      <c r="C130" s="42" t="s">
        <v>158</v>
      </c>
      <c r="D130" s="34" t="s">
        <v>202</v>
      </c>
      <c r="E130" s="34">
        <v>120</v>
      </c>
      <c r="F130" s="34"/>
      <c r="G130" s="34"/>
    </row>
    <row r="131" spans="1:7" ht="30">
      <c r="A131" s="34" t="s">
        <v>159</v>
      </c>
      <c r="B131" s="58" t="s">
        <v>227</v>
      </c>
      <c r="C131" s="42" t="s">
        <v>160</v>
      </c>
      <c r="D131" s="34" t="s">
        <v>207</v>
      </c>
      <c r="E131" s="34">
        <v>3.6</v>
      </c>
      <c r="F131" s="34"/>
      <c r="G131" s="34"/>
    </row>
    <row r="132" spans="1:7" ht="38.25">
      <c r="A132" s="34" t="s">
        <v>161</v>
      </c>
      <c r="B132" s="58" t="s">
        <v>224</v>
      </c>
      <c r="C132" s="42" t="s">
        <v>32</v>
      </c>
      <c r="D132" s="34" t="s">
        <v>203</v>
      </c>
      <c r="E132" s="34">
        <v>53</v>
      </c>
      <c r="F132" s="34"/>
      <c r="G132" s="34"/>
    </row>
    <row r="133" spans="1:7" ht="30">
      <c r="A133" s="34" t="s">
        <v>162</v>
      </c>
      <c r="B133" s="58" t="s">
        <v>412</v>
      </c>
      <c r="C133" s="42" t="s">
        <v>427</v>
      </c>
      <c r="D133" s="34" t="s">
        <v>207</v>
      </c>
      <c r="E133" s="34">
        <v>1.27</v>
      </c>
      <c r="F133" s="34"/>
      <c r="G133" s="34"/>
    </row>
    <row r="134" spans="1:7" ht="63.75">
      <c r="A134" s="34" t="s">
        <v>163</v>
      </c>
      <c r="B134" s="58" t="s">
        <v>414</v>
      </c>
      <c r="C134" s="42" t="s">
        <v>164</v>
      </c>
      <c r="D134" s="34" t="s">
        <v>203</v>
      </c>
      <c r="E134" s="34">
        <v>53</v>
      </c>
      <c r="F134" s="34"/>
      <c r="G134" s="34"/>
    </row>
    <row r="135" spans="1:7" ht="38.25">
      <c r="A135" s="34" t="s">
        <v>165</v>
      </c>
      <c r="B135" s="58" t="s">
        <v>428</v>
      </c>
      <c r="C135" s="42" t="s">
        <v>429</v>
      </c>
      <c r="D135" s="34" t="s">
        <v>202</v>
      </c>
      <c r="E135" s="34">
        <v>120</v>
      </c>
      <c r="F135" s="34"/>
      <c r="G135" s="34"/>
    </row>
    <row r="136" spans="1:7" ht="38.25">
      <c r="A136" s="34" t="s">
        <v>166</v>
      </c>
      <c r="B136" s="58" t="s">
        <v>270</v>
      </c>
      <c r="C136" s="42" t="s">
        <v>26</v>
      </c>
      <c r="D136" s="34" t="s">
        <v>202</v>
      </c>
      <c r="E136" s="34">
        <v>120</v>
      </c>
      <c r="F136" s="34"/>
      <c r="G136" s="34"/>
    </row>
    <row r="137" spans="1:7" ht="45">
      <c r="A137" s="34" t="s">
        <v>167</v>
      </c>
      <c r="B137" s="58" t="s">
        <v>124</v>
      </c>
      <c r="C137" s="42" t="s">
        <v>168</v>
      </c>
      <c r="D137" s="34" t="s">
        <v>202</v>
      </c>
      <c r="E137" s="34">
        <v>120</v>
      </c>
      <c r="F137" s="34"/>
      <c r="G137" s="34"/>
    </row>
    <row r="138" spans="1:7" ht="51">
      <c r="A138" s="34" t="s">
        <v>169</v>
      </c>
      <c r="B138" s="58" t="s">
        <v>430</v>
      </c>
      <c r="C138" s="42" t="s">
        <v>449</v>
      </c>
      <c r="D138" s="34" t="s">
        <v>202</v>
      </c>
      <c r="E138" s="34">
        <v>120</v>
      </c>
      <c r="F138" s="34"/>
      <c r="G138" s="34"/>
    </row>
    <row r="139" spans="1:7" ht="30">
      <c r="A139" s="34" t="s">
        <v>170</v>
      </c>
      <c r="B139" s="58" t="s">
        <v>387</v>
      </c>
      <c r="C139" s="42" t="s">
        <v>431</v>
      </c>
      <c r="D139" s="34" t="s">
        <v>202</v>
      </c>
      <c r="E139" s="34">
        <v>120</v>
      </c>
      <c r="F139" s="34"/>
      <c r="G139" s="34"/>
    </row>
    <row r="140" spans="1:7" ht="51">
      <c r="A140" s="34" t="s">
        <v>171</v>
      </c>
      <c r="B140" s="58" t="s">
        <v>172</v>
      </c>
      <c r="C140" s="42" t="s">
        <v>27</v>
      </c>
      <c r="D140" s="34" t="s">
        <v>202</v>
      </c>
      <c r="E140" s="34">
        <v>120</v>
      </c>
      <c r="F140" s="34"/>
      <c r="G140" s="34"/>
    </row>
    <row r="141" spans="1:7" ht="45">
      <c r="A141" s="34" t="s">
        <v>173</v>
      </c>
      <c r="B141" s="58" t="s">
        <v>397</v>
      </c>
      <c r="C141" s="42" t="s">
        <v>174</v>
      </c>
      <c r="D141" s="34" t="s">
        <v>202</v>
      </c>
      <c r="E141" s="34">
        <v>57.6</v>
      </c>
      <c r="F141" s="34"/>
      <c r="G141" s="34"/>
    </row>
    <row r="142" spans="1:7" ht="30">
      <c r="A142" s="34" t="s">
        <v>175</v>
      </c>
      <c r="B142" s="58" t="s">
        <v>292</v>
      </c>
      <c r="C142" s="42" t="s">
        <v>432</v>
      </c>
      <c r="D142" s="34" t="s">
        <v>202</v>
      </c>
      <c r="E142" s="34">
        <v>31.6</v>
      </c>
      <c r="F142" s="34"/>
      <c r="G142" s="34"/>
    </row>
    <row r="143" spans="1:7" ht="30">
      <c r="A143" s="34" t="s">
        <v>176</v>
      </c>
      <c r="B143" s="58" t="s">
        <v>294</v>
      </c>
      <c r="C143" s="42" t="s">
        <v>28</v>
      </c>
      <c r="D143" s="34" t="s">
        <v>202</v>
      </c>
      <c r="E143" s="34">
        <v>31.6</v>
      </c>
      <c r="F143" s="34"/>
      <c r="G143" s="34"/>
    </row>
    <row r="144" spans="1:7" ht="51.75" thickBot="1">
      <c r="A144" s="35" t="s">
        <v>177</v>
      </c>
      <c r="B144" s="47" t="s">
        <v>296</v>
      </c>
      <c r="C144" s="43" t="s">
        <v>178</v>
      </c>
      <c r="D144" s="35" t="s">
        <v>202</v>
      </c>
      <c r="E144" s="35">
        <v>21</v>
      </c>
      <c r="F144" s="35"/>
      <c r="G144" s="35"/>
    </row>
    <row r="145" spans="1:7" ht="23.25" customHeight="1" thickBot="1">
      <c r="A145" s="108"/>
      <c r="B145" s="109"/>
      <c r="C145" s="71" t="s">
        <v>433</v>
      </c>
      <c r="D145" s="72"/>
      <c r="E145" s="72"/>
      <c r="F145" s="73"/>
      <c r="G145" s="37"/>
    </row>
    <row r="146" spans="1:7" ht="22.5" customHeight="1" thickBot="1">
      <c r="C146" s="41"/>
      <c r="G146" s="54"/>
    </row>
    <row r="147" spans="1:7" ht="22.5" customHeight="1" thickBot="1">
      <c r="B147" s="66" t="s">
        <v>442</v>
      </c>
      <c r="C147" s="67"/>
      <c r="D147" s="67"/>
      <c r="E147" s="67"/>
      <c r="F147" s="68"/>
      <c r="G147" s="50"/>
    </row>
    <row r="148" spans="1:7" ht="22.5" customHeight="1" thickBot="1">
      <c r="B148" s="66" t="s">
        <v>447</v>
      </c>
      <c r="C148" s="67"/>
      <c r="D148" s="67"/>
      <c r="E148" s="67"/>
      <c r="F148" s="68"/>
      <c r="G148" s="50"/>
    </row>
    <row r="149" spans="1:7" ht="22.5" customHeight="1" thickBot="1">
      <c r="B149" s="66" t="s">
        <v>443</v>
      </c>
      <c r="C149" s="67"/>
      <c r="D149" s="67"/>
      <c r="E149" s="67"/>
      <c r="F149" s="68"/>
      <c r="G149" s="50"/>
    </row>
    <row r="151" spans="1:7">
      <c r="B151" s="110" t="s">
        <v>445</v>
      </c>
      <c r="C151" s="110"/>
      <c r="D151" s="110"/>
      <c r="E151" s="110"/>
      <c r="F151" s="110"/>
      <c r="G151" s="110"/>
    </row>
    <row r="153" spans="1:7">
      <c r="A153" s="110" t="s">
        <v>446</v>
      </c>
      <c r="B153" s="110"/>
      <c r="C153" s="110"/>
      <c r="D153" s="110"/>
      <c r="E153" s="110"/>
      <c r="F153" s="110"/>
      <c r="G153" s="110"/>
    </row>
    <row r="154" spans="1:7">
      <c r="B154" s="110"/>
      <c r="C154" s="110"/>
      <c r="D154" s="110"/>
      <c r="E154" s="110"/>
      <c r="F154" s="110"/>
      <c r="G154" s="110"/>
    </row>
    <row r="155" spans="1:7">
      <c r="B155" s="110"/>
      <c r="C155" s="110"/>
      <c r="D155" s="110"/>
      <c r="E155" s="110"/>
      <c r="F155" s="110"/>
      <c r="G155" s="110"/>
    </row>
  </sheetData>
  <mergeCells count="42">
    <mergeCell ref="B154:G154"/>
    <mergeCell ref="B155:G155"/>
    <mergeCell ref="C98:F98"/>
    <mergeCell ref="C113:F113"/>
    <mergeCell ref="B114:G114"/>
    <mergeCell ref="B99:G99"/>
    <mergeCell ref="B151:G151"/>
    <mergeCell ref="B147:F147"/>
    <mergeCell ref="B149:F149"/>
    <mergeCell ref="C118:F118"/>
    <mergeCell ref="C121:F121"/>
    <mergeCell ref="A145:B145"/>
    <mergeCell ref="B129:G129"/>
    <mergeCell ref="C145:F145"/>
    <mergeCell ref="A153:G153"/>
    <mergeCell ref="A2:G2"/>
    <mergeCell ref="A3:G3"/>
    <mergeCell ref="B5:G5"/>
    <mergeCell ref="A7:F7"/>
    <mergeCell ref="B43:G43"/>
    <mergeCell ref="B42:F42"/>
    <mergeCell ref="A16:F16"/>
    <mergeCell ref="B88:G88"/>
    <mergeCell ref="A78:F78"/>
    <mergeCell ref="B17:G17"/>
    <mergeCell ref="A36:F36"/>
    <mergeCell ref="B8:G8"/>
    <mergeCell ref="C119:G119"/>
    <mergeCell ref="B76:G76"/>
    <mergeCell ref="A87:F87"/>
    <mergeCell ref="B37:G37"/>
    <mergeCell ref="B45:F45"/>
    <mergeCell ref="F1:G1"/>
    <mergeCell ref="C1:E1"/>
    <mergeCell ref="B148:F148"/>
    <mergeCell ref="B122:G122"/>
    <mergeCell ref="C128:F128"/>
    <mergeCell ref="B46:G46"/>
    <mergeCell ref="B79:G79"/>
    <mergeCell ref="B70:G70"/>
    <mergeCell ref="A69:F69"/>
    <mergeCell ref="A75:F75"/>
  </mergeCells>
  <phoneticPr fontId="8" type="noConversion"/>
  <pageMargins left="0.75" right="0.75" top="1" bottom="1" header="0.5" footer="0.5"/>
  <pageSetup paperSize="9" scale="76" fitToHeight="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workbookViewId="0">
      <selection activeCell="B18" sqref="B18"/>
    </sheetView>
  </sheetViews>
  <sheetFormatPr defaultRowHeight="15"/>
  <cols>
    <col min="1" max="1" width="7.140625" style="19" customWidth="1"/>
    <col min="2" max="2" width="19" customWidth="1"/>
    <col min="3" max="3" width="43.28515625" customWidth="1"/>
    <col min="4" max="4" width="5.5703125" customWidth="1"/>
    <col min="5" max="5" width="7.5703125" bestFit="1" customWidth="1"/>
    <col min="6" max="6" width="8.5703125" bestFit="1" customWidth="1"/>
    <col min="7" max="7" width="19.5703125" customWidth="1"/>
  </cols>
  <sheetData>
    <row r="1" spans="1:7">
      <c r="A1" s="140" t="s">
        <v>264</v>
      </c>
      <c r="B1" s="140"/>
      <c r="C1" s="140"/>
      <c r="D1" s="140"/>
      <c r="E1" s="140"/>
      <c r="F1" s="140"/>
      <c r="G1" s="140"/>
    </row>
    <row r="2" spans="1:7" ht="37.5" customHeight="1" thickBot="1">
      <c r="A2" s="96" t="s">
        <v>370</v>
      </c>
      <c r="B2" s="96"/>
      <c r="C2" s="96"/>
      <c r="D2" s="96"/>
      <c r="E2" s="96"/>
      <c r="F2" s="96"/>
      <c r="G2" s="96"/>
    </row>
    <row r="3" spans="1:7" ht="15.75" thickBot="1">
      <c r="A3" s="144" t="s">
        <v>371</v>
      </c>
      <c r="B3" s="145"/>
      <c r="C3" s="145"/>
      <c r="D3" s="145"/>
      <c r="E3" s="145"/>
      <c r="F3" s="145"/>
      <c r="G3" s="146"/>
    </row>
    <row r="4" spans="1:7" ht="45.75" thickBot="1">
      <c r="A4" s="23" t="s">
        <v>300</v>
      </c>
      <c r="B4" s="24" t="s">
        <v>192</v>
      </c>
      <c r="C4" s="24" t="s">
        <v>193</v>
      </c>
      <c r="D4" s="24" t="s">
        <v>301</v>
      </c>
      <c r="E4" s="24" t="s">
        <v>194</v>
      </c>
      <c r="F4" s="24" t="s">
        <v>302</v>
      </c>
      <c r="G4" s="24" t="s">
        <v>195</v>
      </c>
    </row>
    <row r="5" spans="1:7" ht="15.75" thickBot="1">
      <c r="A5" s="13"/>
      <c r="B5" s="141" t="s">
        <v>196</v>
      </c>
      <c r="C5" s="142"/>
      <c r="D5" s="142"/>
      <c r="E5" s="142"/>
      <c r="F5" s="142"/>
      <c r="G5" s="143"/>
    </row>
    <row r="6" spans="1:7" ht="60.75" thickBot="1">
      <c r="A6" s="13" t="s">
        <v>303</v>
      </c>
      <c r="B6" s="9" t="s">
        <v>197</v>
      </c>
      <c r="C6" s="9" t="s">
        <v>372</v>
      </c>
      <c r="D6" s="9" t="s">
        <v>199</v>
      </c>
      <c r="E6" s="9">
        <v>0.35</v>
      </c>
      <c r="F6" s="9"/>
      <c r="G6" s="10"/>
    </row>
    <row r="7" spans="1:7" ht="15.75" thickBot="1">
      <c r="A7" s="122" t="s">
        <v>200</v>
      </c>
      <c r="B7" s="123"/>
      <c r="C7" s="123"/>
      <c r="D7" s="123"/>
      <c r="E7" s="123"/>
      <c r="F7" s="124"/>
      <c r="G7" s="3"/>
    </row>
    <row r="8" spans="1:7" ht="15.75" thickBot="1">
      <c r="A8" s="14">
        <v>2</v>
      </c>
      <c r="B8" s="126" t="s">
        <v>201</v>
      </c>
      <c r="C8" s="127"/>
      <c r="D8" s="127"/>
      <c r="E8" s="127"/>
      <c r="F8" s="127"/>
      <c r="G8" s="128"/>
    </row>
    <row r="9" spans="1:7" ht="75">
      <c r="A9" s="15" t="s">
        <v>304</v>
      </c>
      <c r="B9" s="4" t="s">
        <v>374</v>
      </c>
      <c r="C9" s="4" t="s">
        <v>373</v>
      </c>
      <c r="D9" s="4" t="s">
        <v>203</v>
      </c>
      <c r="E9" s="4">
        <v>261</v>
      </c>
      <c r="F9" s="4"/>
      <c r="G9" s="5"/>
    </row>
    <row r="10" spans="1:7" ht="45" customHeight="1">
      <c r="A10" s="16" t="s">
        <v>305</v>
      </c>
      <c r="B10" s="2" t="s">
        <v>210</v>
      </c>
      <c r="C10" s="2" t="s">
        <v>375</v>
      </c>
      <c r="D10" s="2" t="s">
        <v>203</v>
      </c>
      <c r="E10" s="2">
        <v>280</v>
      </c>
      <c r="F10" s="2"/>
      <c r="G10" s="6"/>
    </row>
    <row r="11" spans="1:7" ht="30">
      <c r="A11" s="16" t="s">
        <v>306</v>
      </c>
      <c r="B11" s="2" t="s">
        <v>204</v>
      </c>
      <c r="C11" s="2" t="s">
        <v>205</v>
      </c>
      <c r="D11" s="2" t="s">
        <v>203</v>
      </c>
      <c r="E11" s="2">
        <v>516</v>
      </c>
      <c r="F11" s="2"/>
      <c r="G11" s="6"/>
    </row>
    <row r="12" spans="1:7" ht="45">
      <c r="A12" s="16" t="s">
        <v>307</v>
      </c>
      <c r="B12" s="2" t="s">
        <v>206</v>
      </c>
      <c r="C12" s="2" t="s">
        <v>308</v>
      </c>
      <c r="D12" s="2" t="s">
        <v>207</v>
      </c>
      <c r="E12" s="2">
        <v>160.97999999999999</v>
      </c>
      <c r="F12" s="2"/>
      <c r="G12" s="6"/>
    </row>
    <row r="13" spans="1:7" ht="60">
      <c r="A13" s="16" t="s">
        <v>309</v>
      </c>
      <c r="B13" s="2" t="s">
        <v>208</v>
      </c>
      <c r="C13" s="2" t="s">
        <v>209</v>
      </c>
      <c r="D13" s="2" t="s">
        <v>207</v>
      </c>
      <c r="E13" s="2">
        <v>160.97999999999999</v>
      </c>
      <c r="F13" s="2"/>
      <c r="G13" s="6"/>
    </row>
    <row r="14" spans="1:7" ht="30.75" thickBot="1">
      <c r="A14" s="17" t="s">
        <v>310</v>
      </c>
      <c r="B14" s="7" t="s">
        <v>210</v>
      </c>
      <c r="C14" s="7" t="s">
        <v>311</v>
      </c>
      <c r="D14" s="7" t="s">
        <v>203</v>
      </c>
      <c r="E14" s="7">
        <v>300</v>
      </c>
      <c r="F14" s="7"/>
      <c r="G14" s="8"/>
    </row>
    <row r="15" spans="1:7" ht="15.75" thickBot="1">
      <c r="A15" s="122" t="s">
        <v>211</v>
      </c>
      <c r="B15" s="123"/>
      <c r="C15" s="123"/>
      <c r="D15" s="123"/>
      <c r="E15" s="123"/>
      <c r="F15" s="124"/>
      <c r="G15" s="11"/>
    </row>
    <row r="16" spans="1:7" ht="15.75" thickBot="1">
      <c r="A16" s="18">
        <v>3</v>
      </c>
      <c r="B16" s="147" t="s">
        <v>212</v>
      </c>
      <c r="C16" s="142"/>
      <c r="D16" s="142"/>
      <c r="E16" s="142"/>
      <c r="F16" s="142"/>
      <c r="G16" s="143"/>
    </row>
    <row r="17" spans="1:7" ht="60">
      <c r="A17" s="15" t="s">
        <v>312</v>
      </c>
      <c r="B17" s="4" t="s">
        <v>213</v>
      </c>
      <c r="C17" s="4" t="s">
        <v>313</v>
      </c>
      <c r="D17" s="4" t="s">
        <v>207</v>
      </c>
      <c r="E17" s="4">
        <v>37.200000000000003</v>
      </c>
      <c r="F17" s="4"/>
      <c r="G17" s="5"/>
    </row>
    <row r="18" spans="1:7" ht="45">
      <c r="A18" s="16" t="s">
        <v>314</v>
      </c>
      <c r="B18" s="2" t="s">
        <v>214</v>
      </c>
      <c r="C18" s="2" t="s">
        <v>215</v>
      </c>
      <c r="D18" s="2" t="s">
        <v>202</v>
      </c>
      <c r="E18" s="2">
        <v>120</v>
      </c>
      <c r="F18" s="2"/>
      <c r="G18" s="6"/>
    </row>
    <row r="19" spans="1:7" ht="45">
      <c r="A19" s="16" t="s">
        <v>315</v>
      </c>
      <c r="B19" s="2" t="s">
        <v>216</v>
      </c>
      <c r="C19" s="2" t="s">
        <v>217</v>
      </c>
      <c r="D19" s="2" t="s">
        <v>202</v>
      </c>
      <c r="E19" s="2">
        <v>120</v>
      </c>
      <c r="F19" s="2"/>
      <c r="G19" s="6"/>
    </row>
    <row r="20" spans="1:7" ht="75">
      <c r="A20" s="16" t="s">
        <v>316</v>
      </c>
      <c r="B20" s="2" t="s">
        <v>218</v>
      </c>
      <c r="C20" s="2" t="s">
        <v>317</v>
      </c>
      <c r="D20" s="2" t="s">
        <v>207</v>
      </c>
      <c r="E20" s="2">
        <v>94.6</v>
      </c>
      <c r="F20" s="2"/>
      <c r="G20" s="6"/>
    </row>
    <row r="21" spans="1:7" ht="30">
      <c r="A21" s="16" t="s">
        <v>318</v>
      </c>
      <c r="B21" s="2" t="s">
        <v>219</v>
      </c>
      <c r="C21" s="2" t="s">
        <v>220</v>
      </c>
      <c r="D21" s="2" t="s">
        <v>202</v>
      </c>
      <c r="E21" s="2">
        <v>473</v>
      </c>
      <c r="F21" s="2"/>
      <c r="G21" s="6"/>
    </row>
    <row r="22" spans="1:7" ht="45">
      <c r="A22" s="16" t="s">
        <v>319</v>
      </c>
      <c r="B22" s="2" t="s">
        <v>221</v>
      </c>
      <c r="C22" s="2" t="s">
        <v>222</v>
      </c>
      <c r="D22" s="2" t="s">
        <v>202</v>
      </c>
      <c r="E22" s="2">
        <v>90</v>
      </c>
      <c r="F22" s="2"/>
      <c r="G22" s="6"/>
    </row>
    <row r="23" spans="1:7" ht="45">
      <c r="A23" s="16" t="s">
        <v>320</v>
      </c>
      <c r="B23" s="2" t="s">
        <v>216</v>
      </c>
      <c r="C23" s="2" t="s">
        <v>223</v>
      </c>
      <c r="D23" s="2" t="s">
        <v>202</v>
      </c>
      <c r="E23" s="2">
        <v>563</v>
      </c>
      <c r="F23" s="2"/>
      <c r="G23" s="6"/>
    </row>
    <row r="24" spans="1:7" ht="45">
      <c r="A24" s="16" t="s">
        <v>321</v>
      </c>
      <c r="B24" s="2" t="s">
        <v>224</v>
      </c>
      <c r="C24" s="2" t="s">
        <v>225</v>
      </c>
      <c r="D24" s="2" t="s">
        <v>203</v>
      </c>
      <c r="E24" s="2">
        <v>335</v>
      </c>
      <c r="F24" s="2"/>
      <c r="G24" s="6"/>
    </row>
    <row r="25" spans="1:7" ht="45">
      <c r="A25" s="16" t="s">
        <v>322</v>
      </c>
      <c r="B25" s="2" t="s">
        <v>224</v>
      </c>
      <c r="C25" s="2" t="s">
        <v>226</v>
      </c>
      <c r="D25" s="2" t="s">
        <v>203</v>
      </c>
      <c r="E25" s="2">
        <v>60</v>
      </c>
      <c r="F25" s="2"/>
      <c r="G25" s="6"/>
    </row>
    <row r="26" spans="1:7">
      <c r="A26" s="16" t="s">
        <v>323</v>
      </c>
      <c r="B26" s="2" t="s">
        <v>227</v>
      </c>
      <c r="C26" s="2" t="s">
        <v>228</v>
      </c>
      <c r="D26" s="2" t="s">
        <v>207</v>
      </c>
      <c r="E26" s="2">
        <v>31.6</v>
      </c>
      <c r="F26" s="2"/>
      <c r="G26" s="6"/>
    </row>
    <row r="27" spans="1:7" ht="45">
      <c r="A27" s="16" t="s">
        <v>324</v>
      </c>
      <c r="B27" s="2" t="s">
        <v>229</v>
      </c>
      <c r="C27" s="2" t="s">
        <v>230</v>
      </c>
      <c r="D27" s="2" t="s">
        <v>203</v>
      </c>
      <c r="E27" s="2">
        <v>505</v>
      </c>
      <c r="F27" s="2"/>
      <c r="G27" s="6"/>
    </row>
    <row r="28" spans="1:7" ht="30.75" thickBot="1">
      <c r="A28" s="17" t="s">
        <v>325</v>
      </c>
      <c r="B28" s="7" t="s">
        <v>231</v>
      </c>
      <c r="C28" s="7" t="s">
        <v>232</v>
      </c>
      <c r="D28" s="7" t="s">
        <v>207</v>
      </c>
      <c r="E28" s="7">
        <v>15.15</v>
      </c>
      <c r="F28" s="7"/>
      <c r="G28" s="8"/>
    </row>
    <row r="29" spans="1:7" ht="15.75" thickBot="1">
      <c r="A29" s="149" t="s">
        <v>233</v>
      </c>
      <c r="B29" s="150"/>
      <c r="C29" s="150"/>
      <c r="D29" s="150"/>
      <c r="E29" s="150"/>
      <c r="F29" s="150"/>
      <c r="G29" s="12"/>
    </row>
    <row r="30" spans="1:7" ht="15.75" thickBot="1">
      <c r="A30" s="18">
        <v>4</v>
      </c>
      <c r="B30" s="147" t="s">
        <v>234</v>
      </c>
      <c r="C30" s="142"/>
      <c r="D30" s="142"/>
      <c r="E30" s="142"/>
      <c r="F30" s="142"/>
      <c r="G30" s="143"/>
    </row>
    <row r="31" spans="1:7" ht="30">
      <c r="A31" s="15" t="s">
        <v>326</v>
      </c>
      <c r="B31" s="4" t="s">
        <v>235</v>
      </c>
      <c r="C31" s="4" t="s">
        <v>236</v>
      </c>
      <c r="D31" s="4" t="s">
        <v>327</v>
      </c>
      <c r="E31" s="4">
        <v>2</v>
      </c>
      <c r="F31" s="4"/>
      <c r="G31" s="5"/>
    </row>
    <row r="32" spans="1:7" ht="45">
      <c r="A32" s="16" t="s">
        <v>328</v>
      </c>
      <c r="B32" s="2" t="s">
        <v>237</v>
      </c>
      <c r="C32" s="2" t="s">
        <v>329</v>
      </c>
      <c r="D32" s="2" t="s">
        <v>327</v>
      </c>
      <c r="E32" s="2">
        <v>4</v>
      </c>
      <c r="F32" s="2"/>
      <c r="G32" s="6"/>
    </row>
    <row r="33" spans="1:7" ht="75">
      <c r="A33" s="16" t="s">
        <v>330</v>
      </c>
      <c r="B33" s="2" t="s">
        <v>238</v>
      </c>
      <c r="C33" s="2" t="s">
        <v>239</v>
      </c>
      <c r="D33" s="2" t="s">
        <v>202</v>
      </c>
      <c r="E33" s="2">
        <v>28</v>
      </c>
      <c r="F33" s="2"/>
      <c r="G33" s="6"/>
    </row>
    <row r="34" spans="1:7" ht="45.75" thickBot="1">
      <c r="A34" s="17" t="s">
        <v>331</v>
      </c>
      <c r="B34" s="7" t="s">
        <v>240</v>
      </c>
      <c r="C34" s="7" t="s">
        <v>241</v>
      </c>
      <c r="D34" s="7" t="s">
        <v>327</v>
      </c>
      <c r="E34" s="7">
        <v>8</v>
      </c>
      <c r="F34" s="7"/>
      <c r="G34" s="8"/>
    </row>
    <row r="35" spans="1:7" ht="15.75" thickBot="1">
      <c r="A35" s="122" t="s">
        <v>242</v>
      </c>
      <c r="B35" s="123"/>
      <c r="C35" s="123"/>
      <c r="D35" s="123"/>
      <c r="E35" s="123"/>
      <c r="F35" s="124"/>
      <c r="G35" s="11"/>
    </row>
    <row r="36" spans="1:7" ht="15.75" thickBot="1">
      <c r="A36" s="18">
        <v>5</v>
      </c>
      <c r="B36" s="147" t="s">
        <v>243</v>
      </c>
      <c r="C36" s="142"/>
      <c r="D36" s="142"/>
      <c r="E36" s="142"/>
      <c r="F36" s="142"/>
      <c r="G36" s="143"/>
    </row>
    <row r="37" spans="1:7" ht="30">
      <c r="A37" s="15" t="s">
        <v>332</v>
      </c>
      <c r="B37" s="4" t="s">
        <v>244</v>
      </c>
      <c r="C37" s="4" t="s">
        <v>245</v>
      </c>
      <c r="D37" s="4" t="s">
        <v>327</v>
      </c>
      <c r="E37" s="4">
        <v>8</v>
      </c>
      <c r="F37" s="4"/>
      <c r="G37" s="5"/>
    </row>
    <row r="38" spans="1:7" ht="45.75" thickBot="1">
      <c r="A38" s="17" t="s">
        <v>333</v>
      </c>
      <c r="B38" s="7" t="s">
        <v>246</v>
      </c>
      <c r="C38" s="7" t="s">
        <v>247</v>
      </c>
      <c r="D38" s="7" t="s">
        <v>203</v>
      </c>
      <c r="E38" s="7">
        <v>335</v>
      </c>
      <c r="F38" s="7"/>
      <c r="G38" s="8"/>
    </row>
    <row r="39" spans="1:7" ht="15.75" thickBot="1">
      <c r="A39" s="122" t="s">
        <v>248</v>
      </c>
      <c r="B39" s="123"/>
      <c r="C39" s="123"/>
      <c r="D39" s="123"/>
      <c r="E39" s="123"/>
      <c r="F39" s="124"/>
      <c r="G39" s="11"/>
    </row>
    <row r="40" spans="1:7" ht="15.75" thickBot="1">
      <c r="A40" s="18">
        <v>6</v>
      </c>
      <c r="B40" s="147" t="s">
        <v>249</v>
      </c>
      <c r="C40" s="142"/>
      <c r="D40" s="142"/>
      <c r="E40" s="142"/>
      <c r="F40" s="142"/>
      <c r="G40" s="143"/>
    </row>
    <row r="41" spans="1:7" ht="45">
      <c r="A41" s="15" t="s">
        <v>334</v>
      </c>
      <c r="B41" s="4" t="s">
        <v>250</v>
      </c>
      <c r="C41" s="4" t="s">
        <v>251</v>
      </c>
      <c r="D41" s="4" t="s">
        <v>207</v>
      </c>
      <c r="E41" s="4">
        <v>2.7450000000000001</v>
      </c>
      <c r="F41" s="4"/>
      <c r="G41" s="5"/>
    </row>
    <row r="42" spans="1:7" ht="45">
      <c r="A42" s="16" t="s">
        <v>335</v>
      </c>
      <c r="B42" s="2" t="s">
        <v>252</v>
      </c>
      <c r="C42" s="2" t="s">
        <v>336</v>
      </c>
      <c r="D42" s="2" t="s">
        <v>207</v>
      </c>
      <c r="E42" s="2">
        <v>2.7450000000000001</v>
      </c>
      <c r="F42" s="2"/>
      <c r="G42" s="6"/>
    </row>
    <row r="43" spans="1:7" ht="30">
      <c r="A43" s="16" t="s">
        <v>337</v>
      </c>
      <c r="B43" s="2" t="s">
        <v>253</v>
      </c>
      <c r="C43" s="2" t="s">
        <v>338</v>
      </c>
      <c r="D43" s="2" t="s">
        <v>254</v>
      </c>
      <c r="E43" s="2">
        <v>2.7E-2</v>
      </c>
      <c r="F43" s="2"/>
      <c r="G43" s="6"/>
    </row>
    <row r="44" spans="1:7" ht="30">
      <c r="A44" s="16" t="s">
        <v>339</v>
      </c>
      <c r="B44" s="2" t="s">
        <v>255</v>
      </c>
      <c r="C44" s="2" t="s">
        <v>256</v>
      </c>
      <c r="D44" s="2" t="s">
        <v>207</v>
      </c>
      <c r="E44" s="2">
        <v>41.174999999999997</v>
      </c>
      <c r="F44" s="2"/>
      <c r="G44" s="6"/>
    </row>
    <row r="45" spans="1:7" ht="45">
      <c r="A45" s="16" t="s">
        <v>340</v>
      </c>
      <c r="B45" s="2" t="s">
        <v>257</v>
      </c>
      <c r="C45" s="2" t="s">
        <v>258</v>
      </c>
      <c r="D45" s="2" t="s">
        <v>254</v>
      </c>
      <c r="E45" s="2">
        <v>2.7E-2</v>
      </c>
      <c r="F45" s="2"/>
      <c r="G45" s="6"/>
    </row>
    <row r="46" spans="1:7" ht="60">
      <c r="A46" s="16" t="s">
        <v>341</v>
      </c>
      <c r="B46" s="2" t="s">
        <v>259</v>
      </c>
      <c r="C46" s="2" t="s">
        <v>260</v>
      </c>
      <c r="D46" s="2" t="s">
        <v>254</v>
      </c>
      <c r="E46" s="2">
        <v>2.7E-2</v>
      </c>
      <c r="F46" s="2"/>
      <c r="G46" s="6"/>
    </row>
    <row r="47" spans="1:7" ht="30.75" thickBot="1">
      <c r="A47" s="17" t="s">
        <v>342</v>
      </c>
      <c r="B47" s="7" t="s">
        <v>261</v>
      </c>
      <c r="C47" s="7" t="s">
        <v>262</v>
      </c>
      <c r="D47" s="7" t="s">
        <v>202</v>
      </c>
      <c r="E47" s="7">
        <v>274.5</v>
      </c>
      <c r="F47" s="7"/>
      <c r="G47" s="8"/>
    </row>
    <row r="48" spans="1:7" ht="15.75" thickBot="1">
      <c r="A48" s="122" t="s">
        <v>263</v>
      </c>
      <c r="B48" s="123"/>
      <c r="C48" s="123"/>
      <c r="D48" s="123"/>
      <c r="E48" s="123"/>
      <c r="F48" s="124"/>
      <c r="G48" s="11"/>
    </row>
    <row r="49" spans="1:7">
      <c r="A49" s="125" t="s">
        <v>266</v>
      </c>
      <c r="B49" s="125"/>
      <c r="C49" s="125"/>
      <c r="D49" s="125"/>
      <c r="E49" s="125"/>
      <c r="F49" s="125"/>
      <c r="G49" s="21">
        <f>G7+G15+G29+G35+G39+G48</f>
        <v>0</v>
      </c>
    </row>
    <row r="50" spans="1:7">
      <c r="A50" s="133" t="s">
        <v>343</v>
      </c>
      <c r="B50" s="133"/>
      <c r="C50" s="133"/>
      <c r="D50" s="133"/>
      <c r="E50" s="133"/>
      <c r="F50" s="133"/>
      <c r="G50" s="22">
        <f>G51-G49</f>
        <v>0</v>
      </c>
    </row>
    <row r="51" spans="1:7">
      <c r="A51" s="133" t="s">
        <v>267</v>
      </c>
      <c r="B51" s="133"/>
      <c r="C51" s="133"/>
      <c r="D51" s="133"/>
      <c r="E51" s="133"/>
      <c r="F51" s="133"/>
      <c r="G51" s="22">
        <f>ROUND(G49*1.23,2)</f>
        <v>0</v>
      </c>
    </row>
    <row r="52" spans="1:7">
      <c r="A52" s="139" t="s">
        <v>268</v>
      </c>
      <c r="B52" s="139"/>
      <c r="C52" s="139"/>
      <c r="D52" s="139"/>
      <c r="E52" s="139"/>
      <c r="F52" s="139"/>
      <c r="G52" s="1">
        <f>G51</f>
        <v>0</v>
      </c>
    </row>
    <row r="53" spans="1:7">
      <c r="A53" s="148" t="s">
        <v>344</v>
      </c>
      <c r="B53" s="148"/>
      <c r="C53" s="148"/>
      <c r="D53" s="148"/>
      <c r="E53" s="148"/>
      <c r="F53" s="148"/>
      <c r="G53" s="148"/>
    </row>
    <row r="54" spans="1:7">
      <c r="A54" s="25" t="s">
        <v>345</v>
      </c>
      <c r="B54" s="20"/>
      <c r="C54" s="20"/>
      <c r="D54" s="20"/>
      <c r="E54" s="20"/>
      <c r="F54" s="20"/>
      <c r="G54" s="20"/>
    </row>
    <row r="55" spans="1:7" ht="15.75" thickBot="1"/>
    <row r="56" spans="1:7" ht="15.75" thickBot="1">
      <c r="A56" s="144" t="s">
        <v>299</v>
      </c>
      <c r="B56" s="145"/>
      <c r="C56" s="145"/>
      <c r="D56" s="145"/>
      <c r="E56" s="145"/>
      <c r="F56" s="145"/>
      <c r="G56" s="146"/>
    </row>
    <row r="57" spans="1:7" ht="19.5" customHeight="1" thickBot="1">
      <c r="A57" s="26" t="s">
        <v>300</v>
      </c>
      <c r="B57" s="27" t="s">
        <v>192</v>
      </c>
      <c r="C57" s="27" t="s">
        <v>193</v>
      </c>
      <c r="D57" s="27" t="s">
        <v>301</v>
      </c>
      <c r="E57" s="27" t="s">
        <v>194</v>
      </c>
      <c r="F57" s="27" t="s">
        <v>302</v>
      </c>
      <c r="G57" s="28" t="s">
        <v>195</v>
      </c>
    </row>
    <row r="58" spans="1:7" ht="15.75" thickBot="1">
      <c r="A58" s="30">
        <v>1</v>
      </c>
      <c r="B58" s="147" t="s">
        <v>196</v>
      </c>
      <c r="C58" s="142"/>
      <c r="D58" s="142"/>
      <c r="E58" s="142"/>
      <c r="F58" s="142"/>
      <c r="G58" s="143"/>
    </row>
    <row r="59" spans="1:7" ht="30.75" thickBot="1">
      <c r="A59" s="13" t="s">
        <v>303</v>
      </c>
      <c r="B59" s="9" t="s">
        <v>197</v>
      </c>
      <c r="C59" s="9" t="s">
        <v>198</v>
      </c>
      <c r="D59" s="9" t="s">
        <v>199</v>
      </c>
      <c r="E59" s="2">
        <v>0.2</v>
      </c>
      <c r="F59" s="9"/>
      <c r="G59" s="10"/>
    </row>
    <row r="60" spans="1:7" ht="15.75" thickBot="1">
      <c r="A60" s="122" t="s">
        <v>200</v>
      </c>
      <c r="B60" s="123"/>
      <c r="C60" s="123"/>
      <c r="D60" s="123"/>
      <c r="E60" s="123"/>
      <c r="F60" s="124"/>
      <c r="G60" s="11"/>
    </row>
    <row r="61" spans="1:7" ht="15.75" thickBot="1">
      <c r="A61" s="30">
        <v>2</v>
      </c>
      <c r="B61" s="147" t="s">
        <v>212</v>
      </c>
      <c r="C61" s="142"/>
      <c r="D61" s="142"/>
      <c r="E61" s="142"/>
      <c r="F61" s="142"/>
      <c r="G61" s="143"/>
    </row>
    <row r="62" spans="1:7" ht="60">
      <c r="A62" s="15" t="s">
        <v>304</v>
      </c>
      <c r="B62" s="4" t="s">
        <v>213</v>
      </c>
      <c r="C62" s="4" t="s">
        <v>346</v>
      </c>
      <c r="D62" s="4" t="s">
        <v>207</v>
      </c>
      <c r="E62" s="2">
        <v>10.85</v>
      </c>
      <c r="F62" s="4"/>
      <c r="G62" s="5"/>
    </row>
    <row r="63" spans="1:7" ht="30">
      <c r="A63" s="16" t="s">
        <v>305</v>
      </c>
      <c r="B63" s="2" t="s">
        <v>214</v>
      </c>
      <c r="C63" s="2" t="s">
        <v>269</v>
      </c>
      <c r="D63" s="2" t="s">
        <v>202</v>
      </c>
      <c r="E63" s="2">
        <v>35</v>
      </c>
      <c r="F63" s="2"/>
      <c r="G63" s="6"/>
    </row>
    <row r="64" spans="1:7" ht="75">
      <c r="A64" s="16" t="s">
        <v>306</v>
      </c>
      <c r="B64" s="2" t="s">
        <v>218</v>
      </c>
      <c r="C64" s="2" t="s">
        <v>347</v>
      </c>
      <c r="D64" s="2" t="s">
        <v>207</v>
      </c>
      <c r="E64" s="2">
        <v>104</v>
      </c>
      <c r="F64" s="2"/>
      <c r="G64" s="6"/>
    </row>
    <row r="65" spans="1:7" ht="45">
      <c r="A65" s="16" t="s">
        <v>307</v>
      </c>
      <c r="B65" s="2" t="s">
        <v>270</v>
      </c>
      <c r="C65" s="2" t="s">
        <v>271</v>
      </c>
      <c r="D65" s="2" t="s">
        <v>202</v>
      </c>
      <c r="E65" s="2">
        <v>400</v>
      </c>
      <c r="F65" s="2"/>
      <c r="G65" s="6"/>
    </row>
    <row r="66" spans="1:7" ht="45">
      <c r="A66" s="16" t="s">
        <v>309</v>
      </c>
      <c r="B66" s="2" t="s">
        <v>216</v>
      </c>
      <c r="C66" s="2" t="s">
        <v>223</v>
      </c>
      <c r="D66" s="2" t="s">
        <v>202</v>
      </c>
      <c r="E66" s="2">
        <v>400</v>
      </c>
      <c r="F66" s="2"/>
      <c r="G66" s="6"/>
    </row>
    <row r="67" spans="1:7" ht="45">
      <c r="A67" s="16" t="s">
        <v>310</v>
      </c>
      <c r="B67" s="2" t="s">
        <v>224</v>
      </c>
      <c r="C67" s="2" t="s">
        <v>272</v>
      </c>
      <c r="D67" s="2" t="s">
        <v>203</v>
      </c>
      <c r="E67" s="2">
        <v>200</v>
      </c>
      <c r="F67" s="2"/>
      <c r="G67" s="6"/>
    </row>
    <row r="68" spans="1:7" ht="30">
      <c r="A68" s="16" t="s">
        <v>348</v>
      </c>
      <c r="B68" s="2" t="s">
        <v>227</v>
      </c>
      <c r="C68" s="2" t="s">
        <v>273</v>
      </c>
      <c r="D68" s="2" t="s">
        <v>207</v>
      </c>
      <c r="E68" s="2">
        <v>16</v>
      </c>
      <c r="F68" s="2"/>
      <c r="G68" s="6"/>
    </row>
    <row r="69" spans="1:7" ht="45">
      <c r="A69" s="16" t="s">
        <v>349</v>
      </c>
      <c r="B69" s="2" t="s">
        <v>229</v>
      </c>
      <c r="C69" s="2" t="s">
        <v>274</v>
      </c>
      <c r="D69" s="2" t="s">
        <v>203</v>
      </c>
      <c r="E69" s="2">
        <v>200</v>
      </c>
      <c r="F69" s="2"/>
      <c r="G69" s="6"/>
    </row>
    <row r="70" spans="1:7" ht="30">
      <c r="A70" s="16" t="s">
        <v>350</v>
      </c>
      <c r="B70" s="2" t="s">
        <v>231</v>
      </c>
      <c r="C70" s="2" t="s">
        <v>275</v>
      </c>
      <c r="D70" s="2" t="s">
        <v>207</v>
      </c>
      <c r="E70" s="2">
        <v>6</v>
      </c>
      <c r="F70" s="2"/>
      <c r="G70" s="6"/>
    </row>
    <row r="71" spans="1:7" ht="30">
      <c r="A71" s="16" t="s">
        <v>351</v>
      </c>
      <c r="B71" s="2" t="s">
        <v>276</v>
      </c>
      <c r="C71" s="2" t="s">
        <v>277</v>
      </c>
      <c r="D71" s="2" t="s">
        <v>207</v>
      </c>
      <c r="E71" s="2">
        <v>3</v>
      </c>
      <c r="F71" s="2"/>
      <c r="G71" s="6"/>
    </row>
    <row r="72" spans="1:7" ht="45.75" thickBot="1">
      <c r="A72" s="17" t="s">
        <v>352</v>
      </c>
      <c r="B72" s="7" t="s">
        <v>278</v>
      </c>
      <c r="C72" s="7" t="s">
        <v>279</v>
      </c>
      <c r="D72" s="7" t="s">
        <v>203</v>
      </c>
      <c r="E72" s="2">
        <v>100</v>
      </c>
      <c r="F72" s="7"/>
      <c r="G72" s="8"/>
    </row>
    <row r="73" spans="1:7" ht="15.75" thickBot="1">
      <c r="A73" s="151" t="s">
        <v>233</v>
      </c>
      <c r="B73" s="152"/>
      <c r="C73" s="152"/>
      <c r="D73" s="152"/>
      <c r="E73" s="152"/>
      <c r="F73" s="152"/>
      <c r="G73" s="29"/>
    </row>
    <row r="74" spans="1:7" ht="15.75" thickBot="1">
      <c r="A74" s="18">
        <v>3</v>
      </c>
      <c r="B74" s="147" t="s">
        <v>280</v>
      </c>
      <c r="C74" s="142"/>
      <c r="D74" s="142"/>
      <c r="E74" s="142"/>
      <c r="F74" s="142"/>
      <c r="G74" s="143"/>
    </row>
    <row r="75" spans="1:7" ht="15.75" thickBot="1">
      <c r="A75" s="13" t="s">
        <v>319</v>
      </c>
      <c r="B75" s="9" t="s">
        <v>281</v>
      </c>
      <c r="C75" s="9" t="s">
        <v>282</v>
      </c>
      <c r="D75" s="9" t="s">
        <v>202</v>
      </c>
      <c r="E75" s="2">
        <v>400</v>
      </c>
      <c r="F75" s="9"/>
      <c r="G75" s="10"/>
    </row>
    <row r="76" spans="1:7" ht="18" customHeight="1" thickBot="1">
      <c r="A76" s="122" t="s">
        <v>283</v>
      </c>
      <c r="B76" s="123"/>
      <c r="C76" s="123"/>
      <c r="D76" s="123"/>
      <c r="E76" s="123"/>
      <c r="F76" s="124"/>
      <c r="G76" s="11"/>
    </row>
    <row r="77" spans="1:7" ht="15.75" thickBot="1">
      <c r="A77" s="30">
        <v>4</v>
      </c>
      <c r="B77" s="130" t="s">
        <v>284</v>
      </c>
      <c r="C77" s="131"/>
      <c r="D77" s="131"/>
      <c r="E77" s="131"/>
      <c r="F77" s="131"/>
      <c r="G77" s="132"/>
    </row>
    <row r="78" spans="1:7" ht="30">
      <c r="A78" s="15" t="s">
        <v>353</v>
      </c>
      <c r="B78" s="4" t="s">
        <v>285</v>
      </c>
      <c r="C78" s="4" t="s">
        <v>354</v>
      </c>
      <c r="D78" s="4" t="s">
        <v>203</v>
      </c>
      <c r="E78" s="2">
        <v>200</v>
      </c>
      <c r="F78" s="4"/>
      <c r="G78" s="5"/>
    </row>
    <row r="79" spans="1:7" ht="60">
      <c r="A79" s="16" t="s">
        <v>355</v>
      </c>
      <c r="B79" s="2" t="s">
        <v>286</v>
      </c>
      <c r="C79" s="2" t="s">
        <v>356</v>
      </c>
      <c r="D79" s="2" t="s">
        <v>207</v>
      </c>
      <c r="E79" s="2">
        <v>400</v>
      </c>
      <c r="F79" s="2"/>
      <c r="G79" s="6"/>
    </row>
    <row r="80" spans="1:7" ht="30.75" thickBot="1">
      <c r="A80" s="17" t="s">
        <v>357</v>
      </c>
      <c r="B80" s="7" t="s">
        <v>287</v>
      </c>
      <c r="C80" s="7" t="s">
        <v>288</v>
      </c>
      <c r="D80" s="7" t="s">
        <v>202</v>
      </c>
      <c r="E80" s="2">
        <v>400</v>
      </c>
      <c r="F80" s="7"/>
      <c r="G80" s="8"/>
    </row>
    <row r="81" spans="1:7" ht="15.75" thickBot="1">
      <c r="A81" s="122" t="s">
        <v>289</v>
      </c>
      <c r="B81" s="123"/>
      <c r="C81" s="123"/>
      <c r="D81" s="123"/>
      <c r="E81" s="123"/>
      <c r="F81" s="124"/>
      <c r="G81" s="11"/>
    </row>
    <row r="82" spans="1:7" ht="15.75" thickBot="1">
      <c r="A82" s="18">
        <v>5</v>
      </c>
      <c r="B82" s="126" t="s">
        <v>290</v>
      </c>
      <c r="C82" s="127"/>
      <c r="D82" s="127"/>
      <c r="E82" s="127"/>
      <c r="F82" s="127"/>
      <c r="G82" s="128"/>
    </row>
    <row r="83" spans="1:7" ht="60">
      <c r="A83" s="15" t="s">
        <v>358</v>
      </c>
      <c r="B83" s="4" t="s">
        <v>291</v>
      </c>
      <c r="C83" s="4" t="s">
        <v>359</v>
      </c>
      <c r="D83" s="4" t="s">
        <v>202</v>
      </c>
      <c r="E83" s="2">
        <v>100</v>
      </c>
      <c r="F83" s="4"/>
      <c r="G83" s="5"/>
    </row>
    <row r="84" spans="1:7" ht="30">
      <c r="A84" s="16" t="s">
        <v>360</v>
      </c>
      <c r="B84" s="2" t="s">
        <v>210</v>
      </c>
      <c r="C84" s="2" t="s">
        <v>361</v>
      </c>
      <c r="D84" s="2" t="s">
        <v>203</v>
      </c>
      <c r="E84" s="2">
        <v>200</v>
      </c>
      <c r="F84" s="2"/>
      <c r="G84" s="6"/>
    </row>
    <row r="85" spans="1:7" ht="30">
      <c r="A85" s="16" t="s">
        <v>362</v>
      </c>
      <c r="B85" s="2" t="s">
        <v>292</v>
      </c>
      <c r="C85" s="2" t="s">
        <v>293</v>
      </c>
      <c r="D85" s="2" t="s">
        <v>202</v>
      </c>
      <c r="E85" s="2">
        <v>100</v>
      </c>
      <c r="F85" s="2"/>
      <c r="G85" s="6"/>
    </row>
    <row r="86" spans="1:7" ht="30">
      <c r="A86" s="16" t="s">
        <v>363</v>
      </c>
      <c r="B86" s="2" t="s">
        <v>294</v>
      </c>
      <c r="C86" s="2" t="s">
        <v>295</v>
      </c>
      <c r="D86" s="2" t="s">
        <v>202</v>
      </c>
      <c r="E86" s="2">
        <v>100</v>
      </c>
      <c r="F86" s="2"/>
      <c r="G86" s="6"/>
    </row>
    <row r="87" spans="1:7" ht="45.75" thickBot="1">
      <c r="A87" s="17" t="s">
        <v>364</v>
      </c>
      <c r="B87" s="7" t="s">
        <v>296</v>
      </c>
      <c r="C87" s="7" t="s">
        <v>297</v>
      </c>
      <c r="D87" s="7" t="s">
        <v>202</v>
      </c>
      <c r="E87" s="2">
        <v>100</v>
      </c>
      <c r="F87" s="7"/>
      <c r="G87" s="8"/>
    </row>
    <row r="88" spans="1:7" ht="15.75" thickBot="1">
      <c r="A88" s="122" t="s">
        <v>298</v>
      </c>
      <c r="B88" s="123"/>
      <c r="C88" s="123"/>
      <c r="D88" s="123"/>
      <c r="E88" s="123"/>
      <c r="F88" s="124"/>
      <c r="G88" s="11"/>
    </row>
    <row r="89" spans="1:7">
      <c r="A89" s="125" t="s">
        <v>266</v>
      </c>
      <c r="B89" s="125"/>
      <c r="C89" s="125"/>
      <c r="D89" s="125"/>
      <c r="E89" s="125"/>
      <c r="F89" s="125"/>
      <c r="G89" s="21">
        <f>G88+G81+G76+G60+G73</f>
        <v>0</v>
      </c>
    </row>
    <row r="90" spans="1:7">
      <c r="A90" s="133" t="s">
        <v>343</v>
      </c>
      <c r="B90" s="133"/>
      <c r="C90" s="133"/>
      <c r="D90" s="133"/>
      <c r="E90" s="133"/>
      <c r="F90" s="133"/>
      <c r="G90" s="22">
        <f>G91-G89</f>
        <v>0</v>
      </c>
    </row>
    <row r="91" spans="1:7">
      <c r="A91" s="133" t="s">
        <v>267</v>
      </c>
      <c r="B91" s="133"/>
      <c r="C91" s="133"/>
      <c r="D91" s="133"/>
      <c r="E91" s="133"/>
      <c r="F91" s="133"/>
      <c r="G91" s="22">
        <f>ROUND(G89*1.23,2)</f>
        <v>0</v>
      </c>
    </row>
    <row r="92" spans="1:7">
      <c r="A92" s="139" t="s">
        <v>268</v>
      </c>
      <c r="B92" s="139"/>
      <c r="C92" s="139"/>
      <c r="D92" s="139"/>
      <c r="E92" s="139"/>
      <c r="F92" s="139"/>
      <c r="G92" s="1">
        <f>G91</f>
        <v>0</v>
      </c>
    </row>
    <row r="94" spans="1:7" ht="15.75" thickBot="1"/>
    <row r="95" spans="1:7" ht="15.75" thickBot="1">
      <c r="A95" s="136" t="s">
        <v>365</v>
      </c>
      <c r="B95" s="137"/>
      <c r="C95" s="137"/>
      <c r="D95" s="137"/>
      <c r="E95" s="137"/>
      <c r="F95" s="137"/>
      <c r="G95" s="138"/>
    </row>
    <row r="96" spans="1:7" ht="47.25" customHeight="1" thickBot="1">
      <c r="A96" s="96" t="s">
        <v>265</v>
      </c>
      <c r="B96" s="96"/>
      <c r="C96" s="96"/>
      <c r="D96" s="96"/>
      <c r="E96" s="96"/>
      <c r="F96" s="96"/>
      <c r="G96" s="96"/>
    </row>
    <row r="97" spans="1:7" ht="26.25" thickBot="1">
      <c r="A97" s="134" t="s">
        <v>366</v>
      </c>
      <c r="B97" s="134"/>
      <c r="C97" s="134"/>
      <c r="D97" s="134"/>
      <c r="E97" s="134"/>
      <c r="F97" s="135"/>
      <c r="G97" s="31" t="s">
        <v>367</v>
      </c>
    </row>
    <row r="98" spans="1:7">
      <c r="A98" s="113" t="s">
        <v>368</v>
      </c>
      <c r="B98" s="113"/>
      <c r="C98" s="113"/>
      <c r="D98" s="113"/>
      <c r="E98" s="113"/>
      <c r="F98" s="114"/>
      <c r="G98" s="129">
        <f>G51</f>
        <v>0</v>
      </c>
    </row>
    <row r="99" spans="1:7">
      <c r="A99" s="113"/>
      <c r="B99" s="113"/>
      <c r="C99" s="113"/>
      <c r="D99" s="113"/>
      <c r="E99" s="113"/>
      <c r="F99" s="114"/>
      <c r="G99" s="115"/>
    </row>
    <row r="100" spans="1:7">
      <c r="A100" s="113"/>
      <c r="B100" s="113"/>
      <c r="C100" s="113"/>
      <c r="D100" s="113"/>
      <c r="E100" s="113"/>
      <c r="F100" s="114"/>
      <c r="G100" s="115"/>
    </row>
    <row r="101" spans="1:7">
      <c r="A101" s="113" t="s">
        <v>369</v>
      </c>
      <c r="B101" s="113"/>
      <c r="C101" s="113"/>
      <c r="D101" s="113"/>
      <c r="E101" s="113"/>
      <c r="F101" s="114"/>
      <c r="G101" s="115">
        <f>G91</f>
        <v>0</v>
      </c>
    </row>
    <row r="102" spans="1:7">
      <c r="A102" s="113"/>
      <c r="B102" s="113"/>
      <c r="C102" s="113"/>
      <c r="D102" s="113"/>
      <c r="E102" s="113"/>
      <c r="F102" s="114"/>
      <c r="G102" s="115"/>
    </row>
    <row r="103" spans="1:7" ht="15.75" thickBot="1">
      <c r="A103" s="113"/>
      <c r="B103" s="113"/>
      <c r="C103" s="113"/>
      <c r="D103" s="113"/>
      <c r="E103" s="113"/>
      <c r="F103" s="114"/>
      <c r="G103" s="116"/>
    </row>
    <row r="104" spans="1:7" ht="15.75" thickBot="1">
      <c r="A104" s="117" t="s">
        <v>267</v>
      </c>
      <c r="B104" s="118"/>
      <c r="C104" s="118"/>
      <c r="D104" s="118"/>
      <c r="E104" s="118"/>
      <c r="F104" s="118"/>
      <c r="G104" s="32">
        <f>G98+G101</f>
        <v>0</v>
      </c>
    </row>
    <row r="105" spans="1:7">
      <c r="A105" s="119" t="s">
        <v>268</v>
      </c>
      <c r="B105" s="120"/>
      <c r="C105" s="120"/>
      <c r="D105" s="120"/>
      <c r="E105" s="120"/>
      <c r="F105" s="120"/>
      <c r="G105" s="120"/>
    </row>
    <row r="106" spans="1:7">
      <c r="A106" s="121" t="s">
        <v>344</v>
      </c>
      <c r="B106" s="112"/>
      <c r="C106" s="112"/>
      <c r="D106" s="112"/>
      <c r="E106" s="112"/>
      <c r="F106" s="112"/>
      <c r="G106" s="112"/>
    </row>
    <row r="107" spans="1:7">
      <c r="A107" s="111" t="s">
        <v>345</v>
      </c>
      <c r="B107" s="112"/>
      <c r="C107" s="112"/>
      <c r="D107" s="112"/>
      <c r="E107" s="112"/>
      <c r="F107" s="112"/>
      <c r="G107" s="112"/>
    </row>
  </sheetData>
  <mergeCells count="46">
    <mergeCell ref="B74:G74"/>
    <mergeCell ref="A73:F73"/>
    <mergeCell ref="B61:G61"/>
    <mergeCell ref="A60:F60"/>
    <mergeCell ref="A15:F15"/>
    <mergeCell ref="A39:F39"/>
    <mergeCell ref="A29:F29"/>
    <mergeCell ref="A52:F52"/>
    <mergeCell ref="A51:F51"/>
    <mergeCell ref="B16:G16"/>
    <mergeCell ref="B40:G40"/>
    <mergeCell ref="B30:G30"/>
    <mergeCell ref="A35:F35"/>
    <mergeCell ref="B36:G36"/>
    <mergeCell ref="B58:G58"/>
    <mergeCell ref="A56:G56"/>
    <mergeCell ref="A53:G53"/>
    <mergeCell ref="A48:F48"/>
    <mergeCell ref="A49:F49"/>
    <mergeCell ref="A50:F50"/>
    <mergeCell ref="A1:G1"/>
    <mergeCell ref="A2:G2"/>
    <mergeCell ref="B5:G5"/>
    <mergeCell ref="A7:F7"/>
    <mergeCell ref="A3:G3"/>
    <mergeCell ref="B8:G8"/>
    <mergeCell ref="A76:F76"/>
    <mergeCell ref="B77:G77"/>
    <mergeCell ref="A91:F91"/>
    <mergeCell ref="A97:F97"/>
    <mergeCell ref="A95:G95"/>
    <mergeCell ref="A90:F90"/>
    <mergeCell ref="A92:F92"/>
    <mergeCell ref="A88:F88"/>
    <mergeCell ref="A89:F89"/>
    <mergeCell ref="A81:F81"/>
    <mergeCell ref="B82:G82"/>
    <mergeCell ref="A98:F100"/>
    <mergeCell ref="G98:G100"/>
    <mergeCell ref="A96:G96"/>
    <mergeCell ref="A107:G107"/>
    <mergeCell ref="A101:F103"/>
    <mergeCell ref="G101:G103"/>
    <mergeCell ref="A104:F104"/>
    <mergeCell ref="A105:G105"/>
    <mergeCell ref="A106:G106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mpawlak</dc:creator>
  <cp:lastModifiedBy>kjelinek</cp:lastModifiedBy>
  <cp:lastPrinted>2017-08-17T09:33:19Z</cp:lastPrinted>
  <dcterms:created xsi:type="dcterms:W3CDTF">2016-08-02T09:09:27Z</dcterms:created>
  <dcterms:modified xsi:type="dcterms:W3CDTF">2017-08-17T09:33:21Z</dcterms:modified>
</cp:coreProperties>
</file>