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760" activeTab="0"/>
  </bookViews>
  <sheets>
    <sheet name="Kiełczówek_1922D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<sst xmlns="http://schemas.openxmlformats.org/spreadsheetml/2006/main" count="32" uniqueCount="25">
  <si>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r>
      <t>m</t>
    </r>
    <r>
      <rPr>
        <vertAlign val="superscript"/>
        <sz val="10"/>
        <color indexed="8"/>
        <rFont val="Tahoma"/>
        <family val="2"/>
      </rPr>
      <t>2</t>
    </r>
  </si>
  <si>
    <r>
      <t>m</t>
    </r>
    <r>
      <rPr>
        <vertAlign val="superscript"/>
        <sz val="10"/>
        <color indexed="8"/>
        <rFont val="Tahoma"/>
        <family val="2"/>
      </rPr>
      <t>3</t>
    </r>
  </si>
  <si>
    <t>obmiar</t>
  </si>
  <si>
    <t>iloczyn</t>
  </si>
  <si>
    <r>
      <t>Wykonanie warstwy ścieralnej nawierzchni z mieszanek mineralno – asfaltowych o uziarnieniu 0-11,2 o grubości po zagęszczeniu 4 cm (w tym oczyszczenie i skropienie nawierzchni)</t>
    </r>
    <r>
      <rPr>
        <sz val="10"/>
        <color indexed="8"/>
        <rFont val="Tahoma"/>
        <family val="2"/>
      </rPr>
      <t xml:space="preserve"> </t>
    </r>
  </si>
  <si>
    <t>t</t>
  </si>
  <si>
    <t>m2</t>
  </si>
  <si>
    <t>Wykonanie zjazdów ziemnych z tłucznia o frakcji 0- 31,5mm gr. 10 cm po zagęszczeniu</t>
  </si>
  <si>
    <t>Remont cząstkowy nawierzchni jezdni bez cięcia piłą asfaltobetonu</t>
  </si>
  <si>
    <t>Warstwa przeciwspękaniowa pod warstwy bitumiczne - siatka wstępnie przesączona asfaltem, wytrzymałość na rozciąganie min. 100kN/m w obu kierunkach przy wydłużeniu max. 3%, min. Jedno badanie Leutnera na 1000 m kw.</t>
  </si>
  <si>
    <t>Przebudowa skrzyżowań z drogami gminnymi o nawierzchni bitumicznej w zakresie dostosowania rzędnych drogi gminnej</t>
  </si>
  <si>
    <t>Przebudowa zjazdów o nawierzchni twardej oraz skrzyżowań z drogami gminnymi w zakresie przełożenia kostki betonowej, regulacji krawężnika i regulacji grubości podbudowy)</t>
  </si>
  <si>
    <t>Frezowanie nawierzchni bitumicznej o średniej gr. 3 cm na w miejscości (5,8x700)</t>
  </si>
  <si>
    <r>
      <t>Wyrównanie istniejącej podbudowy (tj. nawierzchni bitumicznej) poprzez wykonanie warstwy profilującej  z mieszanki mineralno – asfaltowej o grubości po zagęszczeniu do 4 cm  (w tym oczyszczenie i skropienie nawierzchni)</t>
    </r>
    <r>
      <rPr>
        <sz val="10"/>
        <color indexed="8"/>
        <rFont val="Tahoma"/>
        <family val="2"/>
      </rPr>
      <t xml:space="preserve"> w miejscowości</t>
    </r>
  </si>
  <si>
    <r>
      <t>Wyrównanie istniejącej podbudowy (tj. nawierzchni bitumicznej) poprzez wykonanie warstwy profilującej  z mieszanki mineralno – asfaltowej o grubości po zagęszczeniu do 3 cm  (w tym oczyszczenie i skropienie nawierzchni)</t>
    </r>
    <r>
      <rPr>
        <sz val="10"/>
        <color indexed="8"/>
        <rFont val="Tahoma"/>
        <family val="2"/>
      </rPr>
      <t xml:space="preserve"> poza terenwem zabudowanym</t>
    </r>
  </si>
  <si>
    <t>Frezowanie nawierzchni bitumicznej o średniej gr. 8 cm na połączeniach technologicznych (5,8x20x4) +(240) włączenia dróg gminnych</t>
  </si>
  <si>
    <t>szt</t>
  </si>
  <si>
    <t>Regulacja pionowa wpustów ulicznych</t>
  </si>
  <si>
    <t>Roboty ziemne pod wykonanie pobocza o średniej szerokości 100cm i  gr. 20cm i wykonanie poboczy z kruszywa łamanego stabilizowanego mechanicznie o frakcji 0/31,5mm w tym skropienie powierzchniowe</t>
  </si>
  <si>
    <t>1989D odcinek o dł. 2000m i śr. szer. jezdni 5.8</t>
  </si>
  <si>
    <t xml:space="preserve">cena jedn.    netto </t>
  </si>
  <si>
    <t>razem netto</t>
  </si>
  <si>
    <t>razem brutto</t>
  </si>
  <si>
    <t>jedn.</t>
  </si>
  <si>
    <t>załącznik nr 2.2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</si>
</sst>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zcionka tekstu podstawowego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8" fillId="0" borderId="10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zoomScalePageLayoutView="0" workbookViewId="0" topLeftCell="A1">
      <selection activeCell="D1" sqref="D1:G1"/>
    </sheetView>
  </sheetViews>
  <sheetFormatPr defaultColWidth="8.796875" defaultRowHeight="14.25"/>
  <cols>
    <col min="1" max="1" width="2.59765625" style="0" customWidth="1"/>
    <col min="2" max="2" width="6.3984375" style="0" customWidth="1"/>
    <col min="3" max="3" width="44.19921875" style="4" customWidth="1"/>
    <col min="4" max="5" width="9" style="2" customWidth="1"/>
    <col min="6" max="6" width="9" style="16" customWidth="1"/>
    <col min="7" max="7" width="10.69921875" style="6" customWidth="1"/>
  </cols>
  <sheetData>
    <row r="1" spans="4:7" ht="15" thickBot="1">
      <c r="D1" s="31" t="s">
        <v>24</v>
      </c>
      <c r="E1" s="31"/>
      <c r="F1" s="31"/>
      <c r="G1" s="31"/>
    </row>
    <row r="2" spans="2:7" s="7" customFormat="1" ht="54.75" customHeight="1" thickBot="1">
      <c r="B2" s="25" t="s">
        <v>19</v>
      </c>
      <c r="C2" s="26"/>
      <c r="D2" s="20" t="s">
        <v>23</v>
      </c>
      <c r="E2" s="21" t="s">
        <v>2</v>
      </c>
      <c r="F2" s="22" t="s">
        <v>20</v>
      </c>
      <c r="G2" s="23" t="s">
        <v>3</v>
      </c>
    </row>
    <row r="3" spans="2:7" ht="52.5" customHeight="1" thickBot="1">
      <c r="B3" s="1">
        <v>1</v>
      </c>
      <c r="C3" s="5" t="s">
        <v>4</v>
      </c>
      <c r="D3" s="3" t="s">
        <v>0</v>
      </c>
      <c r="E3" s="13">
        <f>5.8*2000</f>
        <v>11600</v>
      </c>
      <c r="F3" s="24"/>
      <c r="G3" s="15">
        <f>E3*F3</f>
        <v>0</v>
      </c>
    </row>
    <row r="4" spans="2:7" ht="62.25" customHeight="1" thickBot="1">
      <c r="B4" s="1">
        <v>2</v>
      </c>
      <c r="C4" s="5" t="s">
        <v>13</v>
      </c>
      <c r="D4" s="3" t="s">
        <v>5</v>
      </c>
      <c r="E4" s="13">
        <f>5.8*1300/100</f>
        <v>75.4</v>
      </c>
      <c r="F4" s="24"/>
      <c r="G4" s="15">
        <f aca="true" t="shared" si="0" ref="G4:G14">E4*F4</f>
        <v>0</v>
      </c>
    </row>
    <row r="5" spans="2:7" ht="62.25" customHeight="1" thickBot="1">
      <c r="B5" s="1">
        <v>3</v>
      </c>
      <c r="C5" s="5" t="s">
        <v>14</v>
      </c>
      <c r="D5" s="3" t="s">
        <v>5</v>
      </c>
      <c r="E5" s="13">
        <f>5.8*700/100</f>
        <v>40.6</v>
      </c>
      <c r="F5" s="24"/>
      <c r="G5" s="15">
        <f t="shared" si="0"/>
        <v>0</v>
      </c>
    </row>
    <row r="6" spans="2:7" ht="36.75" customHeight="1" thickBot="1">
      <c r="B6" s="12">
        <v>4</v>
      </c>
      <c r="C6" s="8" t="s">
        <v>15</v>
      </c>
      <c r="D6" s="3" t="s">
        <v>6</v>
      </c>
      <c r="E6" s="13">
        <f>4*20*5.8+240</f>
        <v>704</v>
      </c>
      <c r="F6" s="24"/>
      <c r="G6" s="15">
        <f t="shared" si="0"/>
        <v>0</v>
      </c>
    </row>
    <row r="7" spans="2:7" ht="36.75" customHeight="1" thickBot="1">
      <c r="B7" s="1">
        <v>5</v>
      </c>
      <c r="C7" s="5" t="s">
        <v>12</v>
      </c>
      <c r="D7" s="3" t="s">
        <v>6</v>
      </c>
      <c r="E7" s="13">
        <f>5.8*700</f>
        <v>4060</v>
      </c>
      <c r="F7" s="24"/>
      <c r="G7" s="15">
        <f t="shared" si="0"/>
        <v>0</v>
      </c>
    </row>
    <row r="8" spans="2:7" ht="36.75" customHeight="1" thickBot="1">
      <c r="B8" s="1">
        <v>6</v>
      </c>
      <c r="C8" s="5" t="s">
        <v>8</v>
      </c>
      <c r="D8" s="3" t="s">
        <v>5</v>
      </c>
      <c r="E8" s="13">
        <v>0</v>
      </c>
      <c r="F8" s="24"/>
      <c r="G8" s="15">
        <f t="shared" si="0"/>
        <v>0</v>
      </c>
    </row>
    <row r="9" spans="2:7" ht="57" customHeight="1" thickBot="1">
      <c r="B9" s="1">
        <v>5</v>
      </c>
      <c r="C9" s="5" t="s">
        <v>9</v>
      </c>
      <c r="D9" s="3" t="s">
        <v>6</v>
      </c>
      <c r="E9" s="13">
        <f>E3</f>
        <v>11600</v>
      </c>
      <c r="F9" s="24"/>
      <c r="G9" s="15">
        <f t="shared" si="0"/>
        <v>0</v>
      </c>
    </row>
    <row r="10" spans="2:7" ht="45.75" customHeight="1" thickBot="1">
      <c r="B10" s="1">
        <v>7</v>
      </c>
      <c r="C10" s="5" t="s">
        <v>11</v>
      </c>
      <c r="D10" s="3" t="s">
        <v>6</v>
      </c>
      <c r="E10" s="14">
        <v>100</v>
      </c>
      <c r="F10" s="24"/>
      <c r="G10" s="15">
        <f t="shared" si="0"/>
        <v>0</v>
      </c>
    </row>
    <row r="11" spans="2:7" ht="45.75" customHeight="1" thickBot="1">
      <c r="B11" s="1">
        <v>8</v>
      </c>
      <c r="C11" s="5" t="s">
        <v>10</v>
      </c>
      <c r="D11" s="3" t="s">
        <v>6</v>
      </c>
      <c r="E11" s="14">
        <f>50+50+100+200+25+50+50+50+50</f>
        <v>625</v>
      </c>
      <c r="F11" s="24"/>
      <c r="G11" s="15">
        <f t="shared" si="0"/>
        <v>0</v>
      </c>
    </row>
    <row r="12" spans="2:7" ht="36.75" customHeight="1" thickBot="1">
      <c r="B12" s="12">
        <v>9</v>
      </c>
      <c r="C12" s="5" t="s">
        <v>7</v>
      </c>
      <c r="D12" s="3" t="s">
        <v>6</v>
      </c>
      <c r="E12" s="14">
        <f>30*30</f>
        <v>900</v>
      </c>
      <c r="F12" s="24"/>
      <c r="G12" s="15">
        <f t="shared" si="0"/>
        <v>0</v>
      </c>
    </row>
    <row r="13" spans="2:7" ht="53.25" customHeight="1" thickBot="1">
      <c r="B13" s="12">
        <v>10</v>
      </c>
      <c r="C13" s="10" t="s">
        <v>18</v>
      </c>
      <c r="D13" s="3" t="s">
        <v>1</v>
      </c>
      <c r="E13" s="14">
        <f>(850*2+700+120*2)*1*0.2</f>
        <v>528</v>
      </c>
      <c r="F13" s="24"/>
      <c r="G13" s="15">
        <f t="shared" si="0"/>
        <v>0</v>
      </c>
    </row>
    <row r="14" spans="2:7" ht="18" customHeight="1" thickBot="1">
      <c r="B14" s="11">
        <v>11</v>
      </c>
      <c r="C14" s="5" t="s">
        <v>17</v>
      </c>
      <c r="D14" s="3" t="s">
        <v>16</v>
      </c>
      <c r="E14" s="14">
        <v>5</v>
      </c>
      <c r="F14" s="24"/>
      <c r="G14" s="15">
        <f t="shared" si="0"/>
        <v>0</v>
      </c>
    </row>
    <row r="15" spans="2:7" ht="15" thickBot="1">
      <c r="B15" s="9"/>
      <c r="E15" s="27" t="s">
        <v>21</v>
      </c>
      <c r="F15" s="28"/>
      <c r="G15" s="19">
        <f>SUM(G3:G14)</f>
        <v>0</v>
      </c>
    </row>
    <row r="16" spans="5:7" ht="15" thickBot="1">
      <c r="E16" s="29" t="s">
        <v>22</v>
      </c>
      <c r="F16" s="30"/>
      <c r="G16" s="18">
        <f>G15*1.23</f>
        <v>0</v>
      </c>
    </row>
    <row r="17" ht="14.25">
      <c r="F17" s="17"/>
    </row>
    <row r="18" ht="14.25">
      <c r="F18" s="17"/>
    </row>
    <row r="19" ht="14.25">
      <c r="F19" s="17"/>
    </row>
    <row r="20" ht="14.25">
      <c r="F20" s="17"/>
    </row>
    <row r="21" ht="14.25">
      <c r="F21" s="17"/>
    </row>
    <row r="22" ht="14.25">
      <c r="F22" s="17"/>
    </row>
    <row r="23" ht="14.25">
      <c r="F23" s="17"/>
    </row>
    <row r="24" ht="14.25">
      <c r="F24" s="17"/>
    </row>
    <row r="25" ht="14.25">
      <c r="F25" s="17"/>
    </row>
    <row r="26" ht="14.25">
      <c r="F26" s="17"/>
    </row>
    <row r="27" ht="14.25">
      <c r="F27" s="17"/>
    </row>
    <row r="28" ht="14.25">
      <c r="F28" s="17"/>
    </row>
    <row r="29" ht="14.25">
      <c r="F29" s="17"/>
    </row>
    <row r="30" ht="14.25">
      <c r="F30" s="17"/>
    </row>
    <row r="31" ht="14.25">
      <c r="F31" s="17"/>
    </row>
    <row r="32" ht="14.25">
      <c r="F32" s="17"/>
    </row>
    <row r="33" ht="14.25">
      <c r="F33" s="17"/>
    </row>
    <row r="34" ht="14.25">
      <c r="F34" s="17"/>
    </row>
    <row r="35" ht="14.25">
      <c r="F35" s="17"/>
    </row>
    <row r="36" ht="14.25">
      <c r="F36" s="17"/>
    </row>
    <row r="37" ht="14.25">
      <c r="F37" s="17"/>
    </row>
    <row r="38" ht="14.25">
      <c r="F38" s="17"/>
    </row>
    <row r="39" ht="14.25">
      <c r="F39" s="17"/>
    </row>
    <row r="40" ht="14.25">
      <c r="F40" s="17"/>
    </row>
    <row r="41" ht="14.25">
      <c r="F41" s="17"/>
    </row>
    <row r="42" ht="14.25">
      <c r="F42" s="17"/>
    </row>
    <row r="43" ht="14.25">
      <c r="F43" s="17"/>
    </row>
    <row r="44" ht="14.25">
      <c r="F44" s="17"/>
    </row>
    <row r="45" ht="14.25">
      <c r="F45" s="17"/>
    </row>
    <row r="46" ht="14.25">
      <c r="F46" s="17"/>
    </row>
    <row r="47" ht="14.25">
      <c r="F47" s="17"/>
    </row>
    <row r="48" ht="14.25">
      <c r="F48" s="17"/>
    </row>
    <row r="49" ht="14.25">
      <c r="F49" s="17"/>
    </row>
    <row r="50" ht="14.25">
      <c r="F50" s="17"/>
    </row>
    <row r="51" ht="14.25">
      <c r="F51" s="17"/>
    </row>
    <row r="52" ht="14.25">
      <c r="F52" s="17"/>
    </row>
    <row r="53" ht="14.25">
      <c r="F53" s="17"/>
    </row>
    <row r="54" ht="14.25">
      <c r="F54" s="17"/>
    </row>
    <row r="55" ht="14.25">
      <c r="F55" s="17"/>
    </row>
    <row r="56" ht="14.25">
      <c r="F56" s="17"/>
    </row>
    <row r="57" ht="14.25">
      <c r="F57" s="17"/>
    </row>
    <row r="58" ht="14.25">
      <c r="F58" s="17"/>
    </row>
    <row r="59" ht="14.25">
      <c r="F59" s="17"/>
    </row>
    <row r="60" ht="14.25">
      <c r="F60" s="17"/>
    </row>
    <row r="61" ht="14.25">
      <c r="F61" s="17"/>
    </row>
  </sheetData>
  <sheetProtection/>
  <mergeCells count="4">
    <mergeCell ref="B2:C2"/>
    <mergeCell ref="E15:F15"/>
    <mergeCell ref="E16:F16"/>
    <mergeCell ref="D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fdatko</dc:creator>
  <cp:keywords/>
  <dc:description/>
  <cp:lastModifiedBy>Izabela Samsel</cp:lastModifiedBy>
  <cp:lastPrinted>2017-03-13T14:29:04Z</cp:lastPrinted>
  <dcterms:created xsi:type="dcterms:W3CDTF">2014-07-17T09:42:06Z</dcterms:created>
  <dcterms:modified xsi:type="dcterms:W3CDTF">2017-03-28T12:40:46Z</dcterms:modified>
  <cp:category/>
  <cp:version/>
  <cp:contentType/>
  <cp:contentStatus/>
</cp:coreProperties>
</file>