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40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<sst xmlns="http://schemas.openxmlformats.org/spreadsheetml/2006/main" count="67" uniqueCount="58">
  <si>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Lp.</t>
  </si>
  <si>
    <t>1.</t>
  </si>
  <si>
    <t>1.1.</t>
  </si>
  <si>
    <t>1.2.</t>
  </si>
  <si>
    <t>- wydatki bieżące</t>
  </si>
  <si>
    <t xml:space="preserve">- wydatki majątkowe </t>
  </si>
  <si>
    <t>Łączne nakłady finansowe</t>
  </si>
  <si>
    <t>od</t>
  </si>
  <si>
    <t>do</t>
  </si>
  <si>
    <t>Limit zobowiązań</t>
  </si>
  <si>
    <t>Starostwo Powiatowe we Wrocławiu</t>
  </si>
  <si>
    <t>"Różne formy terapii wspomagające rozwój uczniów Specjalnego Ośrodka Szkolno - Wychowawczego w Kątach Wrocławskich" - wyrównywanie szans edukacyjnych uczniów mających specjalne potrzeby edukacyjne</t>
  </si>
  <si>
    <t>Usługa w zakresie ceryfikacji systemu zarzadzania jakością zgodnego z wymaganiami polskiej normy PN-EN ISO 9001:2009 w Starostwie Powiatowym we Wrocławiu wraz z nadzorem ceryfikacyjnym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</si>
  <si>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</si>
  <si>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Per Astera ad Astra - projekt wsparcia samozatrudnienia osób niepełnosprawnych</t>
  </si>
  <si>
    <t>Klimatyzacja pomieszczeń Starostwa Powiatowego we Wrocławiu</t>
  </si>
  <si>
    <t>Wykaz przedsięwzięć wieloletnich</t>
  </si>
  <si>
    <t>Nazwa i cel</t>
  </si>
  <si>
    <t>Jednostka odpowiedzialna lub koordynująca program</t>
  </si>
  <si>
    <t>Okres realizacji programu</t>
  </si>
  <si>
    <t>Limity wydatków w poszczególnych latach                   (wszystkie lata)</t>
  </si>
  <si>
    <t>1.a</t>
  </si>
  <si>
    <t>1.b</t>
  </si>
  <si>
    <t>1.1.1.</t>
  </si>
  <si>
    <t xml:space="preserve"> - wydatki bieżące</t>
  </si>
  <si>
    <t>1.1.1.1</t>
  </si>
  <si>
    <t xml:space="preserve"> rok 2013</t>
  </si>
  <si>
    <t xml:space="preserve"> rok 2014</t>
  </si>
  <si>
    <t xml:space="preserve"> rok 2015</t>
  </si>
  <si>
    <t xml:space="preserve"> rok 2016</t>
  </si>
  <si>
    <t>1.1.1.2.</t>
  </si>
  <si>
    <t>"Uczyć się, aby wiedzieć, działać i żyć wspólnie w społeczeństwie"  - wyrównywanie szans edukacyjnych oraz zmniejszanie różnic w jakości usług edukacyjnych</t>
  </si>
  <si>
    <t xml:space="preserve">             kwoty w zł</t>
  </si>
  <si>
    <t>1.1.1.3.</t>
  </si>
  <si>
    <t>1.1.2.</t>
  </si>
  <si>
    <t>1.1.2.1.</t>
  </si>
  <si>
    <t>Wydatki na programy, projekty lub zadania związane z umowami partnerstwa publiczno - prywatnego,                                                                 z tego:</t>
  </si>
  <si>
    <t>1.2.1.</t>
  </si>
  <si>
    <t>1.2.2.</t>
  </si>
  <si>
    <t xml:space="preserve"> - wydatki majątkowe</t>
  </si>
  <si>
    <t>1.3.</t>
  </si>
  <si>
    <t>Wydatki na programy, projekty lub zadania pozostałe (inne niż wymienione w pkt 1.1 i 1.2),                                                               z tego:</t>
  </si>
  <si>
    <t>1.3.1.</t>
  </si>
  <si>
    <t>1.3.1.1.</t>
  </si>
  <si>
    <t>1.3.2.</t>
  </si>
  <si>
    <t>1.3.2.1.</t>
  </si>
  <si>
    <t>"Budowa i modernizacja  dróg powiatowych"                                    - poprawa infrastruktury drogowej</t>
  </si>
  <si>
    <t>1.3.2.2.</t>
  </si>
  <si>
    <t xml:space="preserve">Wydatki na programy, projekty lub zadania związane z programami realizowanymi z udziałem środków, o których mowa w art. 5 ust.1 pkt 2 i 3 ustawy z dnia 27 sierpnia 2009 r. o finansach publicznych (Dz.U. Nr 157, poz. 1240, z późn. zm.)                                                                                                                                                                                        z tego: </t>
  </si>
  <si>
    <t>Wydatki na przedsięwzięcia - ogółem (1.1+1.2.+1.3.)                                                                                                     z tego:</t>
  </si>
  <si>
    <t>Powiatowe Centrum Pomocy Rodzinie we Wrocławiu</t>
  </si>
  <si>
    <t>1.1.1.4</t>
  </si>
  <si>
    <t>1.3.1.2.</t>
  </si>
  <si>
    <t>Zespół Szkół Specjalnych przy Zakładzie Opiekuńczo - Wychowawczym w Wierzbicach</t>
  </si>
  <si>
    <t>Specjalny Ośrodek Szkolno- Wychowawczy w Kątach Wrocławskich</t>
  </si>
  <si>
    <t>" Plan zrównoważonego rozwoju publicznego transportu zbiorowego dla Powiatu Wrocławskiego" - poprawa jakości systemu transportowego i jego rozwój, zgodny z zasadami równoważonego rozwoju tj. zapewniającego równowagę pomiedzy celami transportowymi a aspektami społecznymi, przestrzennymi oraz ochrony środowiska</t>
  </si>
  <si>
    <t>"Studium spójności funkcjonalnej we Wrocławskim Obszarze Funkcjonalnym" - wyznaczenie granic Wrocławskiego Obszaru Funkcjonalnego na bazie wielokryterialnych analiz obejmujacych 44 gminy oraz zbudowanie podstaw Zintegrowanej Strategii Rozwoju dla WrOF.</t>
  </si>
  <si>
    <t xml:space="preserve">                                        Załącznik nr 2 do uchwały Rady Powiatu Wrocławskiego nr  XVIII/162/13 z dnia 26 czerwca 2013 r.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</si>
</sst>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  <font>
      <i/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wrapText="1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0" fillId="0" borderId="14" xfId="0" applyFont="1" applyBorder="1" applyAlignment="1" quotePrefix="1">
      <alignment horizontal="left" vertical="center" wrapText="1"/>
    </xf>
    <xf numFmtId="0" fontId="20" fillId="0" borderId="15" xfId="0" applyFont="1" applyBorder="1" applyAlignment="1" quotePrefix="1">
      <alignment horizontal="left" vertical="center" wrapText="1"/>
    </xf>
    <xf numFmtId="0" fontId="20" fillId="0" borderId="16" xfId="0" applyFont="1" applyBorder="1" applyAlignment="1" quotePrefix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 quotePrefix="1">
      <alignment horizontal="left"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:M1"/>
    </sheetView>
  </sheetViews>
  <sheetFormatPr defaultColWidth="8.796875" defaultRowHeight="14.25"/>
  <cols>
    <col min="1" max="1" width="6.69921875" style="27" customWidth="1"/>
    <col min="2" max="3" width="5" style="1" customWidth="1"/>
    <col min="4" max="4" width="38" style="1" customWidth="1"/>
    <col min="5" max="5" width="20.69921875" style="1" customWidth="1"/>
    <col min="6" max="7" width="8.5" style="1" customWidth="1"/>
    <col min="8" max="8" width="12.19921875" style="25" customWidth="1"/>
    <col min="9" max="13" width="11.8984375" style="26" customWidth="1"/>
    <col min="14" max="16384" width="9" style="1" customWidth="1"/>
  </cols>
  <sheetData>
    <row r="1" spans="1:13" ht="30.7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8.2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"/>
      <c r="B3" s="2"/>
      <c r="C3" s="2"/>
      <c r="D3" s="2"/>
      <c r="E3" s="2"/>
      <c r="F3" s="2"/>
      <c r="G3" s="2"/>
      <c r="H3" s="3"/>
      <c r="I3" s="4"/>
      <c r="J3" s="64" t="s">
        <v>32</v>
      </c>
      <c r="K3" s="64"/>
      <c r="L3" s="4"/>
      <c r="M3" s="4"/>
    </row>
    <row r="4" spans="1:13" s="5" customFormat="1" ht="38.25" customHeight="1">
      <c r="A4" s="70" t="s">
        <v>0</v>
      </c>
      <c r="B4" s="77" t="s">
        <v>17</v>
      </c>
      <c r="C4" s="75"/>
      <c r="D4" s="76"/>
      <c r="E4" s="70" t="s">
        <v>18</v>
      </c>
      <c r="F4" s="72" t="s">
        <v>19</v>
      </c>
      <c r="G4" s="73"/>
      <c r="H4" s="70" t="s">
        <v>6</v>
      </c>
      <c r="I4" s="75" t="s">
        <v>20</v>
      </c>
      <c r="J4" s="75"/>
      <c r="K4" s="75"/>
      <c r="L4" s="76"/>
      <c r="M4" s="70" t="s">
        <v>9</v>
      </c>
    </row>
    <row r="5" spans="1:13" s="5" customFormat="1" ht="24" customHeight="1">
      <c r="A5" s="71"/>
      <c r="B5" s="78"/>
      <c r="C5" s="79"/>
      <c r="D5" s="80"/>
      <c r="E5" s="71"/>
      <c r="F5" s="6" t="s">
        <v>7</v>
      </c>
      <c r="G5" s="6" t="s">
        <v>8</v>
      </c>
      <c r="H5" s="71"/>
      <c r="I5" s="6" t="s">
        <v>26</v>
      </c>
      <c r="J5" s="6" t="s">
        <v>27</v>
      </c>
      <c r="K5" s="6" t="s">
        <v>28</v>
      </c>
      <c r="L5" s="6" t="s">
        <v>29</v>
      </c>
      <c r="M5" s="71"/>
    </row>
    <row r="6" spans="1:13" s="5" customFormat="1" ht="12.75">
      <c r="A6" s="7">
        <v>1</v>
      </c>
      <c r="B6" s="65">
        <v>2</v>
      </c>
      <c r="C6" s="65"/>
      <c r="D6" s="65"/>
      <c r="E6" s="7">
        <v>3</v>
      </c>
      <c r="F6" s="7">
        <v>4</v>
      </c>
      <c r="G6" s="7">
        <v>5</v>
      </c>
      <c r="H6" s="7">
        <v>6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s="10" customFormat="1" ht="36.75" customHeight="1">
      <c r="A7" s="8" t="s">
        <v>1</v>
      </c>
      <c r="B7" s="66" t="s">
        <v>49</v>
      </c>
      <c r="C7" s="67"/>
      <c r="D7" s="67"/>
      <c r="E7" s="67"/>
      <c r="F7" s="67"/>
      <c r="G7" s="68"/>
      <c r="H7" s="9">
        <f aca="true" t="shared" si="0" ref="H7:M7">H8+H9</f>
        <v>56536106</v>
      </c>
      <c r="I7" s="9">
        <f t="shared" si="0"/>
        <v>19588880</v>
      </c>
      <c r="J7" s="9">
        <f t="shared" si="0"/>
        <v>16604173</v>
      </c>
      <c r="K7" s="9">
        <f t="shared" si="0"/>
        <v>13343053</v>
      </c>
      <c r="L7" s="9">
        <f t="shared" si="0"/>
        <v>7000000</v>
      </c>
      <c r="M7" s="9">
        <f t="shared" si="0"/>
        <v>56536106</v>
      </c>
    </row>
    <row r="8" spans="1:13" s="33" customFormat="1" ht="21" customHeight="1">
      <c r="A8" s="31" t="s">
        <v>21</v>
      </c>
      <c r="B8" s="40" t="s">
        <v>4</v>
      </c>
      <c r="C8" s="41"/>
      <c r="D8" s="41"/>
      <c r="E8" s="41"/>
      <c r="F8" s="41"/>
      <c r="G8" s="42"/>
      <c r="H8" s="32">
        <f aca="true" t="shared" si="1" ref="H8:M8">H11+H22</f>
        <v>1416785</v>
      </c>
      <c r="I8" s="32">
        <f t="shared" si="1"/>
        <v>574365</v>
      </c>
      <c r="J8" s="32">
        <f t="shared" si="1"/>
        <v>701770</v>
      </c>
      <c r="K8" s="32">
        <f t="shared" si="1"/>
        <v>140650</v>
      </c>
      <c r="L8" s="32">
        <f t="shared" si="1"/>
        <v>0</v>
      </c>
      <c r="M8" s="32">
        <f t="shared" si="1"/>
        <v>1416785</v>
      </c>
    </row>
    <row r="9" spans="1:13" s="33" customFormat="1" ht="21" customHeight="1">
      <c r="A9" s="31" t="s">
        <v>22</v>
      </c>
      <c r="B9" s="40" t="s">
        <v>5</v>
      </c>
      <c r="C9" s="41"/>
      <c r="D9" s="41"/>
      <c r="E9" s="41"/>
      <c r="F9" s="41"/>
      <c r="G9" s="42"/>
      <c r="H9" s="32">
        <f aca="true" t="shared" si="2" ref="H9:M9">H16+H25</f>
        <v>55119321</v>
      </c>
      <c r="I9" s="32">
        <f t="shared" si="2"/>
        <v>19014515</v>
      </c>
      <c r="J9" s="32">
        <f t="shared" si="2"/>
        <v>15902403</v>
      </c>
      <c r="K9" s="32">
        <f t="shared" si="2"/>
        <v>13202403</v>
      </c>
      <c r="L9" s="32">
        <f t="shared" si="2"/>
        <v>7000000</v>
      </c>
      <c r="M9" s="32">
        <f t="shared" si="2"/>
        <v>55119321</v>
      </c>
    </row>
    <row r="10" spans="1:13" s="15" customFormat="1" ht="54.75" customHeight="1">
      <c r="A10" s="13" t="s">
        <v>2</v>
      </c>
      <c r="B10" s="43" t="s">
        <v>48</v>
      </c>
      <c r="C10" s="44"/>
      <c r="D10" s="44"/>
      <c r="E10" s="44"/>
      <c r="F10" s="44"/>
      <c r="G10" s="45"/>
      <c r="H10" s="14">
        <f aca="true" t="shared" si="3" ref="H10:M10">H11+H16</f>
        <v>1601103</v>
      </c>
      <c r="I10" s="14">
        <f t="shared" si="3"/>
        <v>780823</v>
      </c>
      <c r="J10" s="14">
        <f t="shared" si="3"/>
        <v>679630</v>
      </c>
      <c r="K10" s="14">
        <f t="shared" si="3"/>
        <v>140650</v>
      </c>
      <c r="L10" s="14">
        <f t="shared" si="3"/>
        <v>0</v>
      </c>
      <c r="M10" s="14">
        <f t="shared" si="3"/>
        <v>1601103</v>
      </c>
    </row>
    <row r="11" spans="1:13" s="33" customFormat="1" ht="18.75" customHeight="1">
      <c r="A11" s="34" t="s">
        <v>23</v>
      </c>
      <c r="B11" s="46" t="s">
        <v>24</v>
      </c>
      <c r="C11" s="46"/>
      <c r="D11" s="46"/>
      <c r="E11" s="46"/>
      <c r="F11" s="46"/>
      <c r="G11" s="46"/>
      <c r="H11" s="32">
        <f aca="true" t="shared" si="4" ref="H11:M11">H12+H13+H14+H15</f>
        <v>1344830</v>
      </c>
      <c r="I11" s="32">
        <f t="shared" si="4"/>
        <v>524550</v>
      </c>
      <c r="J11" s="32">
        <f t="shared" si="4"/>
        <v>679630</v>
      </c>
      <c r="K11" s="32">
        <f t="shared" si="4"/>
        <v>140650</v>
      </c>
      <c r="L11" s="32">
        <f t="shared" si="4"/>
        <v>0</v>
      </c>
      <c r="M11" s="32">
        <f t="shared" si="4"/>
        <v>1344830</v>
      </c>
    </row>
    <row r="12" spans="1:13" s="12" customFormat="1" ht="75" customHeight="1">
      <c r="A12" s="11" t="s">
        <v>25</v>
      </c>
      <c r="B12" s="47" t="s">
        <v>31</v>
      </c>
      <c r="C12" s="48"/>
      <c r="D12" s="49"/>
      <c r="E12" s="16" t="s">
        <v>53</v>
      </c>
      <c r="F12" s="17">
        <v>2012</v>
      </c>
      <c r="G12" s="17">
        <v>2013</v>
      </c>
      <c r="H12" s="18">
        <f>I12+J12+K12+L12</f>
        <v>44923</v>
      </c>
      <c r="I12" s="18">
        <v>44923</v>
      </c>
      <c r="J12" s="32">
        <v>0</v>
      </c>
      <c r="K12" s="32">
        <v>0</v>
      </c>
      <c r="L12" s="32">
        <v>0</v>
      </c>
      <c r="M12" s="18">
        <f>I12+J12+K12+L12</f>
        <v>44923</v>
      </c>
    </row>
    <row r="13" spans="1:13" s="12" customFormat="1" ht="56.25" customHeight="1">
      <c r="A13" s="11" t="s">
        <v>30</v>
      </c>
      <c r="B13" s="47" t="s">
        <v>11</v>
      </c>
      <c r="C13" s="48"/>
      <c r="D13" s="49"/>
      <c r="E13" s="16" t="s">
        <v>54</v>
      </c>
      <c r="F13" s="16">
        <v>2012</v>
      </c>
      <c r="G13" s="16">
        <v>2013</v>
      </c>
      <c r="H13" s="20">
        <f>I13+J13</f>
        <v>123397</v>
      </c>
      <c r="I13" s="20">
        <v>123397</v>
      </c>
      <c r="J13" s="20">
        <v>0</v>
      </c>
      <c r="K13" s="20">
        <v>0</v>
      </c>
      <c r="L13" s="20">
        <v>0</v>
      </c>
      <c r="M13" s="28">
        <f>I13+J13+K13+L13</f>
        <v>123397</v>
      </c>
    </row>
    <row r="14" spans="1:13" s="12" customFormat="1" ht="38.25" customHeight="1">
      <c r="A14" s="11" t="s">
        <v>33</v>
      </c>
      <c r="B14" s="46" t="s">
        <v>14</v>
      </c>
      <c r="C14" s="46"/>
      <c r="D14" s="46"/>
      <c r="E14" s="16" t="s">
        <v>50</v>
      </c>
      <c r="F14" s="16">
        <v>2012</v>
      </c>
      <c r="G14" s="16">
        <v>2014</v>
      </c>
      <c r="H14" s="20">
        <f>I14+J14+K14+L14</f>
        <v>20260</v>
      </c>
      <c r="I14" s="20">
        <v>19780</v>
      </c>
      <c r="J14" s="20">
        <v>480</v>
      </c>
      <c r="K14" s="20">
        <v>0</v>
      </c>
      <c r="L14" s="20">
        <v>0</v>
      </c>
      <c r="M14" s="28">
        <f>I14+J14+K14+L14</f>
        <v>20260</v>
      </c>
    </row>
    <row r="15" spans="1:13" s="12" customFormat="1" ht="63" customHeight="1">
      <c r="A15" s="11" t="s">
        <v>51</v>
      </c>
      <c r="B15" s="61" t="s">
        <v>56</v>
      </c>
      <c r="C15" s="62"/>
      <c r="D15" s="63"/>
      <c r="E15" s="16" t="s">
        <v>10</v>
      </c>
      <c r="F15" s="16">
        <v>2013</v>
      </c>
      <c r="G15" s="16">
        <v>2015</v>
      </c>
      <c r="H15" s="20">
        <f>I15+J15+K15+L15</f>
        <v>1156250</v>
      </c>
      <c r="I15" s="20">
        <v>336450</v>
      </c>
      <c r="J15" s="20">
        <v>679150</v>
      </c>
      <c r="K15" s="20">
        <v>140650</v>
      </c>
      <c r="L15" s="20"/>
      <c r="M15" s="28">
        <f>I15+J15+K15+L15</f>
        <v>1156250</v>
      </c>
    </row>
    <row r="16" spans="1:13" s="33" customFormat="1" ht="18.75" customHeight="1">
      <c r="A16" s="31" t="s">
        <v>34</v>
      </c>
      <c r="B16" s="51" t="s">
        <v>5</v>
      </c>
      <c r="C16" s="51"/>
      <c r="D16" s="51"/>
      <c r="E16" s="51"/>
      <c r="F16" s="51"/>
      <c r="G16" s="51"/>
      <c r="H16" s="32">
        <f aca="true" t="shared" si="5" ref="H16:M16">H17</f>
        <v>256273</v>
      </c>
      <c r="I16" s="32">
        <f t="shared" si="5"/>
        <v>256273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256273</v>
      </c>
    </row>
    <row r="17" spans="1:13" s="12" customFormat="1" ht="81.75" customHeight="1">
      <c r="A17" s="19" t="s">
        <v>35</v>
      </c>
      <c r="B17" s="55" t="s">
        <v>13</v>
      </c>
      <c r="C17" s="56"/>
      <c r="D17" s="57"/>
      <c r="E17" s="17" t="s">
        <v>10</v>
      </c>
      <c r="F17" s="17">
        <v>2012</v>
      </c>
      <c r="G17" s="17">
        <v>2013</v>
      </c>
      <c r="H17" s="18">
        <f>I17+J17+K17+L17</f>
        <v>256273</v>
      </c>
      <c r="I17" s="18">
        <v>256273</v>
      </c>
      <c r="J17" s="18">
        <v>0</v>
      </c>
      <c r="K17" s="18">
        <v>0</v>
      </c>
      <c r="L17" s="18">
        <v>0</v>
      </c>
      <c r="M17" s="18">
        <f>H17</f>
        <v>256273</v>
      </c>
    </row>
    <row r="18" spans="1:13" s="30" customFormat="1" ht="29.25" customHeight="1">
      <c r="A18" s="35" t="s">
        <v>3</v>
      </c>
      <c r="B18" s="58" t="s">
        <v>36</v>
      </c>
      <c r="C18" s="59"/>
      <c r="D18" s="59"/>
      <c r="E18" s="59"/>
      <c r="F18" s="59"/>
      <c r="G18" s="60"/>
      <c r="H18" s="29">
        <f>I18+J18+K18+L18</f>
        <v>0</v>
      </c>
      <c r="I18" s="29">
        <v>0</v>
      </c>
      <c r="J18" s="29">
        <v>0</v>
      </c>
      <c r="K18" s="29">
        <v>0</v>
      </c>
      <c r="L18" s="29">
        <v>0</v>
      </c>
      <c r="M18" s="29">
        <f>L18+K18+J18</f>
        <v>0</v>
      </c>
    </row>
    <row r="19" spans="1:13" s="12" customFormat="1" ht="15" customHeight="1">
      <c r="A19" s="11" t="s">
        <v>37</v>
      </c>
      <c r="B19" s="47" t="s">
        <v>24</v>
      </c>
      <c r="C19" s="48"/>
      <c r="D19" s="49"/>
      <c r="E19" s="11"/>
      <c r="F19" s="11"/>
      <c r="G19" s="11"/>
      <c r="H19" s="18">
        <f>I19+J19+K19+L19</f>
        <v>0</v>
      </c>
      <c r="I19" s="18">
        <v>0</v>
      </c>
      <c r="J19" s="18">
        <v>0</v>
      </c>
      <c r="K19" s="18">
        <v>0</v>
      </c>
      <c r="L19" s="18">
        <v>0</v>
      </c>
      <c r="M19" s="18">
        <f>L19+K19+J19</f>
        <v>0</v>
      </c>
    </row>
    <row r="20" spans="1:13" s="12" customFormat="1" ht="16.5" customHeight="1">
      <c r="A20" s="11" t="s">
        <v>38</v>
      </c>
      <c r="B20" s="47" t="s">
        <v>39</v>
      </c>
      <c r="C20" s="48"/>
      <c r="D20" s="49"/>
      <c r="E20" s="11"/>
      <c r="F20" s="11"/>
      <c r="G20" s="11"/>
      <c r="H20" s="18">
        <f>I20+J20+K20+L20</f>
        <v>0</v>
      </c>
      <c r="I20" s="18">
        <v>0</v>
      </c>
      <c r="J20" s="18">
        <v>0</v>
      </c>
      <c r="K20" s="18">
        <v>0</v>
      </c>
      <c r="L20" s="18">
        <v>0</v>
      </c>
      <c r="M20" s="18">
        <f>L20+K20+J20</f>
        <v>0</v>
      </c>
    </row>
    <row r="21" spans="1:13" s="37" customFormat="1" ht="28.5" customHeight="1">
      <c r="A21" s="35" t="s">
        <v>40</v>
      </c>
      <c r="B21" s="52" t="s">
        <v>41</v>
      </c>
      <c r="C21" s="53"/>
      <c r="D21" s="53"/>
      <c r="E21" s="53"/>
      <c r="F21" s="53"/>
      <c r="G21" s="54"/>
      <c r="H21" s="36">
        <f aca="true" t="shared" si="6" ref="H21:M21">H22+H25</f>
        <v>54935003</v>
      </c>
      <c r="I21" s="36">
        <f t="shared" si="6"/>
        <v>18808057</v>
      </c>
      <c r="J21" s="36">
        <f t="shared" si="6"/>
        <v>15924543</v>
      </c>
      <c r="K21" s="36">
        <f t="shared" si="6"/>
        <v>13202403</v>
      </c>
      <c r="L21" s="36">
        <f t="shared" si="6"/>
        <v>7000000</v>
      </c>
      <c r="M21" s="36">
        <f t="shared" si="6"/>
        <v>54935003</v>
      </c>
    </row>
    <row r="22" spans="1:13" s="39" customFormat="1" ht="20.25" customHeight="1">
      <c r="A22" s="31" t="s">
        <v>42</v>
      </c>
      <c r="B22" s="51" t="s">
        <v>4</v>
      </c>
      <c r="C22" s="51"/>
      <c r="D22" s="51"/>
      <c r="E22" s="51"/>
      <c r="F22" s="51"/>
      <c r="G22" s="51"/>
      <c r="H22" s="38">
        <f aca="true" t="shared" si="7" ref="H22:M22">H23+H24</f>
        <v>71955</v>
      </c>
      <c r="I22" s="38">
        <f t="shared" si="7"/>
        <v>49815</v>
      </c>
      <c r="J22" s="38">
        <f t="shared" si="7"/>
        <v>22140</v>
      </c>
      <c r="K22" s="38">
        <f t="shared" si="7"/>
        <v>0</v>
      </c>
      <c r="L22" s="38">
        <f t="shared" si="7"/>
        <v>0</v>
      </c>
      <c r="M22" s="38">
        <f t="shared" si="7"/>
        <v>71955</v>
      </c>
    </row>
    <row r="23" spans="1:13" s="22" customFormat="1" ht="57.75" customHeight="1">
      <c r="A23" s="19" t="s">
        <v>43</v>
      </c>
      <c r="B23" s="50" t="s">
        <v>12</v>
      </c>
      <c r="C23" s="50"/>
      <c r="D23" s="50"/>
      <c r="E23" s="11" t="s">
        <v>10</v>
      </c>
      <c r="F23" s="11">
        <v>2011</v>
      </c>
      <c r="G23" s="11">
        <v>2013</v>
      </c>
      <c r="H23" s="23">
        <f>I23+J23</f>
        <v>3075</v>
      </c>
      <c r="I23" s="23">
        <v>3075</v>
      </c>
      <c r="J23" s="23">
        <v>0</v>
      </c>
      <c r="K23" s="23">
        <v>0</v>
      </c>
      <c r="L23" s="23">
        <v>0</v>
      </c>
      <c r="M23" s="23">
        <f>I23+J23+K23+L23</f>
        <v>3075</v>
      </c>
    </row>
    <row r="24" spans="1:13" s="22" customFormat="1" ht="80.25" customHeight="1">
      <c r="A24" s="19" t="s">
        <v>52</v>
      </c>
      <c r="B24" s="47" t="s">
        <v>55</v>
      </c>
      <c r="C24" s="48"/>
      <c r="D24" s="49"/>
      <c r="E24" s="11" t="s">
        <v>10</v>
      </c>
      <c r="F24" s="11">
        <v>2013</v>
      </c>
      <c r="G24" s="11">
        <v>2014</v>
      </c>
      <c r="H24" s="23">
        <f>I24+J24</f>
        <v>68880</v>
      </c>
      <c r="I24" s="23">
        <v>46740</v>
      </c>
      <c r="J24" s="23">
        <v>22140</v>
      </c>
      <c r="K24" s="23"/>
      <c r="L24" s="23"/>
      <c r="M24" s="23">
        <f>I24+J24+K24+L24</f>
        <v>68880</v>
      </c>
    </row>
    <row r="25" spans="1:13" s="39" customFormat="1" ht="20.25" customHeight="1">
      <c r="A25" s="31" t="s">
        <v>44</v>
      </c>
      <c r="B25" s="51" t="s">
        <v>5</v>
      </c>
      <c r="C25" s="51"/>
      <c r="D25" s="51"/>
      <c r="E25" s="51"/>
      <c r="F25" s="51"/>
      <c r="G25" s="51"/>
      <c r="H25" s="38">
        <f aca="true" t="shared" si="8" ref="H25:M25">H26+H27</f>
        <v>54863048</v>
      </c>
      <c r="I25" s="38">
        <f t="shared" si="8"/>
        <v>18758242</v>
      </c>
      <c r="J25" s="38">
        <f t="shared" si="8"/>
        <v>15902403</v>
      </c>
      <c r="K25" s="38">
        <f t="shared" si="8"/>
        <v>13202403</v>
      </c>
      <c r="L25" s="38">
        <f t="shared" si="8"/>
        <v>7000000</v>
      </c>
      <c r="M25" s="38">
        <f t="shared" si="8"/>
        <v>54863048</v>
      </c>
    </row>
    <row r="26" spans="1:13" s="21" customFormat="1" ht="48" customHeight="1">
      <c r="A26" s="11" t="s">
        <v>45</v>
      </c>
      <c r="B26" s="47" t="s">
        <v>46</v>
      </c>
      <c r="C26" s="48"/>
      <c r="D26" s="49"/>
      <c r="E26" s="16" t="s">
        <v>10</v>
      </c>
      <c r="F26" s="16">
        <v>2011</v>
      </c>
      <c r="G26" s="16">
        <v>2016</v>
      </c>
      <c r="H26" s="20">
        <f>I26+J26+K26+L26</f>
        <v>54481839</v>
      </c>
      <c r="I26" s="20">
        <v>18581839</v>
      </c>
      <c r="J26" s="20">
        <v>15800000</v>
      </c>
      <c r="K26" s="20">
        <v>13100000</v>
      </c>
      <c r="L26" s="20">
        <v>7000000</v>
      </c>
      <c r="M26" s="20">
        <f>SUM(I26:L26)</f>
        <v>54481839</v>
      </c>
    </row>
    <row r="27" spans="1:13" s="21" customFormat="1" ht="35.25" customHeight="1">
      <c r="A27" s="11" t="s">
        <v>47</v>
      </c>
      <c r="B27" s="47" t="s">
        <v>15</v>
      </c>
      <c r="C27" s="48"/>
      <c r="D27" s="49"/>
      <c r="E27" s="16" t="s">
        <v>10</v>
      </c>
      <c r="F27" s="16">
        <v>2013</v>
      </c>
      <c r="G27" s="16">
        <v>2015</v>
      </c>
      <c r="H27" s="20">
        <f>I27+J27+K27</f>
        <v>381209</v>
      </c>
      <c r="I27" s="20">
        <v>176403</v>
      </c>
      <c r="J27" s="20">
        <v>102403</v>
      </c>
      <c r="K27" s="20">
        <v>102403</v>
      </c>
      <c r="L27" s="28">
        <v>0</v>
      </c>
      <c r="M27" s="20">
        <f>SUM(I27:L27)</f>
        <v>381209</v>
      </c>
    </row>
    <row r="28" spans="1:2" ht="14.25" customHeight="1">
      <c r="A28" s="2"/>
      <c r="B28" s="24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</sheetData>
  <sheetProtection/>
  <mergeCells count="32">
    <mergeCell ref="B12:D12"/>
    <mergeCell ref="A1:M1"/>
    <mergeCell ref="E4:E5"/>
    <mergeCell ref="F4:G4"/>
    <mergeCell ref="H4:H5"/>
    <mergeCell ref="A4:A5"/>
    <mergeCell ref="A2:M2"/>
    <mergeCell ref="M4:M5"/>
    <mergeCell ref="I4:L4"/>
    <mergeCell ref="B4:D5"/>
    <mergeCell ref="J3:K3"/>
    <mergeCell ref="B6:D6"/>
    <mergeCell ref="B7:G7"/>
    <mergeCell ref="B8:G8"/>
    <mergeCell ref="B26:D26"/>
    <mergeCell ref="B17:D17"/>
    <mergeCell ref="B18:G18"/>
    <mergeCell ref="B13:D13"/>
    <mergeCell ref="B14:D14"/>
    <mergeCell ref="B16:G16"/>
    <mergeCell ref="B15:D15"/>
    <mergeCell ref="B24:D24"/>
    <mergeCell ref="B9:G9"/>
    <mergeCell ref="B10:G10"/>
    <mergeCell ref="B11:G11"/>
    <mergeCell ref="B27:D27"/>
    <mergeCell ref="B19:D19"/>
    <mergeCell ref="B20:D20"/>
    <mergeCell ref="B23:D23"/>
    <mergeCell ref="B25:G25"/>
    <mergeCell ref="B21:G21"/>
    <mergeCell ref="B22:G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2013-06-25T12:45:46Z</cp:lastPrinted>
  <dcterms:created xsi:type="dcterms:W3CDTF">2010-07-28T16:34:46Z</dcterms:created>
  <dcterms:modified xsi:type="dcterms:W3CDTF">2013-06-26T10:36:07Z</dcterms:modified>
  <cp:category/>
  <cp:version/>
  <cp:contentType/>
  <cp:contentStatus/>
</cp:coreProperties>
</file>