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.2006" sheetId="1" r:id="rId1"/>
    <sheet name="Zał.2" sheetId="2" r:id="rId2"/>
    <sheet name="zał.2007" sheetId="3" r:id="rId3"/>
    <sheet name="Arkusz1" sheetId="4" r:id="rId4"/>
  </sheets>
  <definedNames>
    <definedName name="_xlnm.Print_Area" localSheetId="1">'Zał.2'!$A$1:$K$38</definedName>
    <definedName name="_xlnm.Print_Area" localSheetId="0">'Zał.2006'!$A$1:$J$2</definedName>
    <definedName name="_xlnm.Print_Area" localSheetId="2">'zał.2007'!$A$1:$K$29</definedName>
  </definedNames>
  <calcPr fullCalcOnLoad="1"/>
</workbook>
</file>

<file path=xl/sharedStrings.xml><?xml version="1.0" encoding="utf-8"?>
<sst xmlns="http://schemas.openxmlformats.org/spreadsheetml/2006/main" count="62" uniqueCount="47">
  <si>
    <t>Informacja</t>
  </si>
  <si>
    <t>Nazwa konta</t>
  </si>
  <si>
    <t>Skumulowana nadwyżka lub</t>
  </si>
  <si>
    <t>Nadwyżka/deficyt</t>
  </si>
  <si>
    <t>Wynik na operacjach</t>
  </si>
  <si>
    <t>niekasowych</t>
  </si>
  <si>
    <t>Kredyty bankowe</t>
  </si>
  <si>
    <t>Pożyczki</t>
  </si>
  <si>
    <t>deficyt na zasobach budżetu</t>
  </si>
  <si>
    <t>Treść</t>
  </si>
  <si>
    <t xml:space="preserve">Skumulowana nadwyżka </t>
  </si>
  <si>
    <t>Wynik wykonania budżetu</t>
  </si>
  <si>
    <t>Różnice kursowe</t>
  </si>
  <si>
    <t>Ogółem</t>
  </si>
  <si>
    <t>Kredyt bankowy</t>
  </si>
  <si>
    <t>Pożyczka</t>
  </si>
  <si>
    <t>Nadwyżka</t>
  </si>
  <si>
    <t>Razem</t>
  </si>
  <si>
    <t>na zasobach budżetu za 2003r.</t>
  </si>
  <si>
    <t xml:space="preserve">za 2004 rok </t>
  </si>
  <si>
    <t>Informacja o nadwyżce na zasobach budżetu na dzień 31.12.2004r.</t>
  </si>
  <si>
    <t>Wynik na funduszach</t>
  </si>
  <si>
    <t>pomocowych</t>
  </si>
  <si>
    <t>OGÓŁEM:</t>
  </si>
  <si>
    <t>RAZEM:</t>
  </si>
  <si>
    <t>Przychody w okresie sprawozd.</t>
  </si>
  <si>
    <t>Rozchody w okresie sprawozd.</t>
  </si>
  <si>
    <t>o przychodach i rozchodach związanych z finansowaniem</t>
  </si>
  <si>
    <t>RAZEM wynik na funduszach pomocowych:</t>
  </si>
  <si>
    <t>Stan na 01.01.2006</t>
  </si>
  <si>
    <t>Stan na 31.12.2006</t>
  </si>
  <si>
    <t>deficytu i rozdysponowaniem skumulowanej nadwyżki na zasobach budżetu w okresie do 31.12.2006 roku.</t>
  </si>
  <si>
    <t>budżetu roku 2006</t>
  </si>
  <si>
    <t>1 715  824,08</t>
  </si>
  <si>
    <t xml:space="preserve"> </t>
  </si>
  <si>
    <t>Przek. niewyk. środków i odsetek z wyniku na funduszach pomoc.za 2005r</t>
  </si>
  <si>
    <t>Wynik na funduszach pomocowych roku 2006</t>
  </si>
  <si>
    <t>3 278  080,75</t>
  </si>
  <si>
    <t>deficytu i rozdysponowaniem skumulowanej nadwyżki na zasobach budżetu w okresie do 31.12.2007 roku.</t>
  </si>
  <si>
    <t>Informacja  o przychodach i rozchodach związanych z finansowaniem</t>
  </si>
  <si>
    <t>RAZEM :</t>
  </si>
  <si>
    <t xml:space="preserve">Skumulowany wynik budżetu (nadwyżka lub deficyt)                                                  </t>
  </si>
  <si>
    <t>Wynik wykonania budżetu ( nadwyżka lub</t>
  </si>
  <si>
    <t>deficytu i rozdysponowaniem skumulowanej nadwyżki na zasobach budżetu w okresie do 31.12.2012 roku.</t>
  </si>
  <si>
    <t xml:space="preserve"> deficyt) roku 2012</t>
  </si>
  <si>
    <t>Stan na 01.01.2012</t>
  </si>
  <si>
    <t>Stan na 31.12.2012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</si>
</sst>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63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4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4" xfId="0" applyNumberFormat="1" applyFont="1" applyBorder="1" applyAlignment="1">
      <alignment horizontal="center"/>
    </xf>
    <xf numFmtId="43" fontId="6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0" xfId="0" applyAlignment="1">
      <alignment horizontal="right"/>
    </xf>
    <xf numFmtId="43" fontId="0" fillId="0" borderId="14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1" fillId="0" borderId="0" xfId="0" applyFont="1" applyAlignment="1">
      <alignment/>
    </xf>
    <xf numFmtId="0" fontId="1" fillId="33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9" xfId="0" applyNumberFormat="1" applyBorder="1" applyAlignment="1">
      <alignment vertical="center"/>
    </xf>
    <xf numFmtId="0" fontId="0" fillId="34" borderId="11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0" borderId="21" xfId="0" applyBorder="1" applyAlignment="1">
      <alignment/>
    </xf>
    <xf numFmtId="43" fontId="0" fillId="0" borderId="22" xfId="0" applyNumberFormat="1" applyBorder="1" applyAlignment="1">
      <alignment vertical="center"/>
    </xf>
    <xf numFmtId="43" fontId="0" fillId="0" borderId="23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0" fontId="0" fillId="0" borderId="25" xfId="0" applyBorder="1" applyAlignment="1">
      <alignment/>
    </xf>
    <xf numFmtId="43" fontId="0" fillId="0" borderId="26" xfId="0" applyNumberFormat="1" applyBorder="1" applyAlignment="1">
      <alignment vertical="center"/>
    </xf>
    <xf numFmtId="43" fontId="0" fillId="0" borderId="27" xfId="0" applyNumberFormat="1" applyBorder="1" applyAlignment="1">
      <alignment vertical="center"/>
    </xf>
    <xf numFmtId="43" fontId="0" fillId="0" borderId="28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34" borderId="12" xfId="0" applyFont="1" applyFill="1" applyBorder="1" applyAlignment="1">
      <alignment/>
    </xf>
    <xf numFmtId="43" fontId="0" fillId="0" borderId="0" xfId="0" applyNumberForma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43" fontId="0" fillId="0" borderId="18" xfId="0" applyNumberFormat="1" applyBorder="1" applyAlignment="1">
      <alignment vertical="center"/>
    </xf>
    <xf numFmtId="43" fontId="0" fillId="0" borderId="30" xfId="0" applyNumberFormat="1" applyBorder="1" applyAlignment="1">
      <alignment vertical="center"/>
    </xf>
    <xf numFmtId="43" fontId="0" fillId="0" borderId="31" xfId="0" applyNumberFormat="1" applyBorder="1" applyAlignment="1">
      <alignment vertical="center"/>
    </xf>
    <xf numFmtId="43" fontId="0" fillId="0" borderId="32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43" fontId="0" fillId="0" borderId="18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0" fillId="0" borderId="31" xfId="0" applyNumberFormat="1" applyBorder="1" applyAlignment="1">
      <alignment horizontal="center" vertical="center"/>
    </xf>
    <xf numFmtId="43" fontId="0" fillId="0" borderId="3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3" fontId="0" fillId="0" borderId="18" xfId="0" applyNumberFormat="1" applyBorder="1" applyAlignment="1">
      <alignment horizontal="right" vertical="center"/>
    </xf>
    <xf numFmtId="43" fontId="0" fillId="0" borderId="30" xfId="0" applyNumberFormat="1" applyBorder="1" applyAlignment="1">
      <alignment horizontal="right" vertical="center"/>
    </xf>
    <xf numFmtId="43" fontId="0" fillId="0" borderId="31" xfId="0" applyNumberFormat="1" applyBorder="1" applyAlignment="1">
      <alignment horizontal="right" vertical="center"/>
    </xf>
    <xf numFmtId="43" fontId="0" fillId="0" borderId="32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3" fontId="0" fillId="34" borderId="18" xfId="0" applyNumberFormat="1" applyFill="1" applyBorder="1" applyAlignment="1">
      <alignment vertical="center"/>
    </xf>
    <xf numFmtId="43" fontId="0" fillId="34" borderId="30" xfId="0" applyNumberFormat="1" applyFill="1" applyBorder="1" applyAlignment="1">
      <alignment vertical="center"/>
    </xf>
    <xf numFmtId="43" fontId="0" fillId="34" borderId="31" xfId="0" applyNumberFormat="1" applyFill="1" applyBorder="1" applyAlignment="1">
      <alignment vertical="center"/>
    </xf>
    <xf numFmtId="43" fontId="0" fillId="34" borderId="32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164" fontId="0" fillId="0" borderId="18" xfId="60" applyNumberFormat="1" applyFont="1" applyBorder="1" applyAlignment="1">
      <alignment horizontal="right" vertical="center"/>
    </xf>
    <xf numFmtId="164" fontId="0" fillId="0" borderId="30" xfId="60" applyNumberFormat="1" applyFont="1" applyBorder="1" applyAlignment="1">
      <alignment horizontal="right" vertical="center"/>
    </xf>
    <xf numFmtId="164" fontId="0" fillId="0" borderId="31" xfId="60" applyNumberFormat="1" applyFont="1" applyBorder="1" applyAlignment="1">
      <alignment horizontal="right" vertical="center"/>
    </xf>
    <xf numFmtId="164" fontId="0" fillId="0" borderId="32" xfId="60" applyNumberFormat="1" applyFont="1" applyBorder="1" applyAlignment="1">
      <alignment horizontal="right" vertical="center"/>
    </xf>
    <xf numFmtId="164" fontId="1" fillId="33" borderId="17" xfId="0" applyNumberFormat="1" applyFont="1" applyFill="1" applyBorder="1" applyAlignment="1">
      <alignment vertical="center"/>
    </xf>
    <xf numFmtId="164" fontId="1" fillId="33" borderId="29" xfId="0" applyNumberFormat="1" applyFont="1" applyFill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43" fontId="6" fillId="0" borderId="17" xfId="0" applyNumberFormat="1" applyFont="1" applyBorder="1" applyAlignment="1">
      <alignment horizontal="center"/>
    </xf>
    <xf numFmtId="43" fontId="6" fillId="0" borderId="29" xfId="0" applyNumberFormat="1" applyFont="1" applyBorder="1" applyAlignment="1">
      <alignment horizontal="center"/>
    </xf>
    <xf numFmtId="43" fontId="3" fillId="0" borderId="17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43" fontId="6" fillId="0" borderId="18" xfId="0" applyNumberFormat="1" applyFont="1" applyBorder="1" applyAlignment="1">
      <alignment horizontal="center"/>
    </xf>
    <xf numFmtId="43" fontId="6" fillId="0" borderId="30" xfId="0" applyNumberFormat="1" applyFont="1" applyBorder="1" applyAlignment="1">
      <alignment horizontal="center"/>
    </xf>
    <xf numFmtId="43" fontId="6" fillId="0" borderId="31" xfId="0" applyNumberFormat="1" applyFont="1" applyBorder="1" applyAlignment="1">
      <alignment horizontal="center"/>
    </xf>
    <xf numFmtId="43" fontId="6" fillId="0" borderId="32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29" xfId="0" applyNumberFormat="1" applyFont="1" applyBorder="1" applyAlignment="1">
      <alignment horizontal="right"/>
    </xf>
    <xf numFmtId="43" fontId="7" fillId="0" borderId="17" xfId="0" applyNumberFormat="1" applyFont="1" applyBorder="1" applyAlignment="1">
      <alignment horizontal="center"/>
    </xf>
    <xf numFmtId="43" fontId="7" fillId="0" borderId="29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3" fontId="1" fillId="34" borderId="18" xfId="0" applyNumberFormat="1" applyFont="1" applyFill="1" applyBorder="1" applyAlignment="1">
      <alignment vertical="center"/>
    </xf>
    <xf numFmtId="43" fontId="1" fillId="34" borderId="30" xfId="0" applyNumberFormat="1" applyFont="1" applyFill="1" applyBorder="1" applyAlignment="1">
      <alignment vertical="center"/>
    </xf>
    <xf numFmtId="43" fontId="1" fillId="34" borderId="31" xfId="0" applyNumberFormat="1" applyFont="1" applyFill="1" applyBorder="1" applyAlignment="1">
      <alignment vertical="center"/>
    </xf>
    <xf numFmtId="43" fontId="1" fillId="34" borderId="32" xfId="0" applyNumberFormat="1" applyFont="1" applyFill="1" applyBorder="1" applyAlignment="1">
      <alignment vertical="center"/>
    </xf>
    <xf numFmtId="43" fontId="1" fillId="33" borderId="35" xfId="0" applyNumberFormat="1" applyFont="1" applyFill="1" applyBorder="1" applyAlignment="1">
      <alignment vertical="center"/>
    </xf>
    <xf numFmtId="43" fontId="1" fillId="33" borderId="36" xfId="0" applyNumberFormat="1" applyFont="1" applyFill="1" applyBorder="1" applyAlignment="1">
      <alignment vertical="center"/>
    </xf>
    <xf numFmtId="43" fontId="0" fillId="0" borderId="37" xfId="0" applyNumberFormat="1" applyBorder="1" applyAlignment="1">
      <alignment vertical="center"/>
    </xf>
    <xf numFmtId="43" fontId="0" fillId="0" borderId="29" xfId="0" applyNumberFormat="1" applyBorder="1" applyAlignment="1">
      <alignment vertical="center"/>
    </xf>
    <xf numFmtId="43" fontId="1" fillId="34" borderId="18" xfId="0" applyNumberFormat="1" applyFont="1" applyFill="1" applyBorder="1" applyAlignment="1">
      <alignment horizontal="right" vertical="center"/>
    </xf>
    <xf numFmtId="43" fontId="1" fillId="34" borderId="30" xfId="0" applyNumberFormat="1" applyFont="1" applyFill="1" applyBorder="1" applyAlignment="1">
      <alignment horizontal="right" vertical="center"/>
    </xf>
    <xf numFmtId="43" fontId="1" fillId="34" borderId="31" xfId="0" applyNumberFormat="1" applyFont="1" applyFill="1" applyBorder="1" applyAlignment="1">
      <alignment horizontal="right" vertical="center"/>
    </xf>
    <xf numFmtId="43" fontId="1" fillId="34" borderId="32" xfId="0" applyNumberFormat="1" applyFont="1" applyFill="1" applyBorder="1" applyAlignment="1">
      <alignment horizontal="right" vertical="center"/>
    </xf>
    <xf numFmtId="43" fontId="8" fillId="33" borderId="35" xfId="0" applyNumberFormat="1" applyFont="1" applyFill="1" applyBorder="1" applyAlignment="1">
      <alignment vertical="center"/>
    </xf>
    <xf numFmtId="43" fontId="8" fillId="33" borderId="36" xfId="0" applyNumberFormat="1" applyFont="1" applyFill="1" applyBorder="1" applyAlignment="1">
      <alignment vertical="center"/>
    </xf>
    <xf numFmtId="43" fontId="8" fillId="33" borderId="28" xfId="0" applyNumberFormat="1" applyFont="1" applyFill="1" applyBorder="1" applyAlignment="1">
      <alignment vertical="center"/>
    </xf>
    <xf numFmtId="43" fontId="8" fillId="33" borderId="27" xfId="0" applyNumberFormat="1" applyFont="1" applyFill="1" applyBorder="1" applyAlignment="1">
      <alignment vertical="center"/>
    </xf>
    <xf numFmtId="43" fontId="0" fillId="34" borderId="18" xfId="0" applyNumberFormat="1" applyFont="1" applyFill="1" applyBorder="1" applyAlignment="1">
      <alignment vertical="center"/>
    </xf>
    <xf numFmtId="43" fontId="0" fillId="34" borderId="30" xfId="0" applyNumberFormat="1" applyFont="1" applyFill="1" applyBorder="1" applyAlignment="1">
      <alignment vertical="center"/>
    </xf>
    <xf numFmtId="43" fontId="0" fillId="34" borderId="31" xfId="0" applyNumberFormat="1" applyFont="1" applyFill="1" applyBorder="1" applyAlignment="1">
      <alignment vertical="center"/>
    </xf>
    <xf numFmtId="43" fontId="0" fillId="34" borderId="32" xfId="0" applyNumberFormat="1" applyFont="1" applyFill="1" applyBorder="1" applyAlignment="1">
      <alignment vertical="center"/>
    </xf>
    <xf numFmtId="43" fontId="3" fillId="34" borderId="35" xfId="0" applyNumberFormat="1" applyFont="1" applyFill="1" applyBorder="1" applyAlignment="1">
      <alignment vertical="center"/>
    </xf>
    <xf numFmtId="43" fontId="3" fillId="34" borderId="36" xfId="0" applyNumberFormat="1" applyFont="1" applyFill="1" applyBorder="1" applyAlignment="1">
      <alignment vertical="center"/>
    </xf>
    <xf numFmtId="43" fontId="3" fillId="34" borderId="3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zoomScaleSheetLayoutView="75" zoomScalePageLayoutView="0" workbookViewId="0" topLeftCell="A3">
      <selection activeCell="A43" sqref="A43"/>
    </sheetView>
  </sheetViews>
  <sheetFormatPr defaultColWidth="9.00390625" defaultRowHeight="12.75"/>
  <cols>
    <col min="1" max="1" width="29.75390625" style="0" customWidth="1"/>
    <col min="3" max="3" width="15.00390625" style="0" customWidth="1"/>
    <col min="4" max="4" width="11.25390625" style="0" bestFit="1" customWidth="1"/>
    <col min="5" max="5" width="19.125" style="0" customWidth="1"/>
    <col min="7" max="7" width="19.00390625" style="0" customWidth="1"/>
    <col min="9" max="9" width="13.375" style="0" customWidth="1"/>
  </cols>
  <sheetData>
    <row r="3" spans="1:10" ht="1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4" t="s">
        <v>27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">
      <c r="A5" s="74" t="s">
        <v>31</v>
      </c>
      <c r="B5" s="74"/>
      <c r="C5" s="74"/>
      <c r="D5" s="74"/>
      <c r="E5" s="74"/>
      <c r="F5" s="74"/>
      <c r="G5" s="74"/>
      <c r="H5" s="74"/>
      <c r="I5" s="74"/>
      <c r="J5" s="74"/>
    </row>
    <row r="8" spans="1:9" ht="12.75">
      <c r="A8" s="75" t="s">
        <v>1</v>
      </c>
      <c r="B8" s="77" t="s">
        <v>29</v>
      </c>
      <c r="C8" s="78"/>
      <c r="D8" s="77" t="s">
        <v>25</v>
      </c>
      <c r="E8" s="78"/>
      <c r="F8" s="77" t="s">
        <v>26</v>
      </c>
      <c r="G8" s="78"/>
      <c r="H8" s="77" t="s">
        <v>30</v>
      </c>
      <c r="I8" s="78"/>
    </row>
    <row r="9" spans="1:9" ht="12.75">
      <c r="A9" s="76"/>
      <c r="B9" s="79"/>
      <c r="C9" s="80"/>
      <c r="D9" s="79"/>
      <c r="E9" s="80"/>
      <c r="F9" s="79"/>
      <c r="G9" s="80"/>
      <c r="H9" s="79"/>
      <c r="I9" s="80"/>
    </row>
    <row r="10" spans="1:9" ht="12.75">
      <c r="A10" s="3" t="s">
        <v>2</v>
      </c>
      <c r="B10" s="50">
        <v>10852875.74</v>
      </c>
      <c r="C10" s="51"/>
      <c r="D10" s="54"/>
      <c r="E10" s="55"/>
      <c r="F10" s="54"/>
      <c r="G10" s="55"/>
      <c r="H10" s="50">
        <f>B10+D10-F10</f>
        <v>10852875.74</v>
      </c>
      <c r="I10" s="51"/>
    </row>
    <row r="11" spans="1:9" ht="12.75">
      <c r="A11" s="2" t="s">
        <v>8</v>
      </c>
      <c r="B11" s="52"/>
      <c r="C11" s="53"/>
      <c r="D11" s="56"/>
      <c r="E11" s="57"/>
      <c r="F11" s="56"/>
      <c r="G11" s="57"/>
      <c r="H11" s="52"/>
      <c r="I11" s="53"/>
    </row>
    <row r="12" spans="1:9" ht="12" customHeight="1">
      <c r="A12" s="3" t="s">
        <v>3</v>
      </c>
      <c r="B12" s="50"/>
      <c r="C12" s="51"/>
      <c r="D12" s="70" t="s">
        <v>33</v>
      </c>
      <c r="E12" s="71"/>
      <c r="F12" s="50"/>
      <c r="G12" s="51"/>
      <c r="H12" s="50">
        <v>1715824.08</v>
      </c>
      <c r="I12" s="51"/>
    </row>
    <row r="13" spans="1:9" ht="13.5" customHeight="1">
      <c r="A13" s="2" t="s">
        <v>32</v>
      </c>
      <c r="B13" s="52"/>
      <c r="C13" s="53"/>
      <c r="D13" s="72"/>
      <c r="E13" s="73"/>
      <c r="F13" s="52"/>
      <c r="G13" s="53"/>
      <c r="H13" s="52"/>
      <c r="I13" s="53"/>
    </row>
    <row r="14" spans="1:9" ht="13.5" customHeight="1">
      <c r="A14" s="66" t="s">
        <v>36</v>
      </c>
      <c r="B14" s="50">
        <v>-534188.56</v>
      </c>
      <c r="C14" s="67"/>
      <c r="D14" s="70" t="s">
        <v>37</v>
      </c>
      <c r="E14" s="71"/>
      <c r="F14" s="50">
        <v>5551298.87</v>
      </c>
      <c r="G14" s="51"/>
      <c r="H14" s="50">
        <v>-2807406.68</v>
      </c>
      <c r="I14" s="51"/>
    </row>
    <row r="15" spans="1:9" ht="22.5" customHeight="1">
      <c r="A15" s="58"/>
      <c r="B15" s="68"/>
      <c r="C15" s="69"/>
      <c r="D15" s="72"/>
      <c r="E15" s="73"/>
      <c r="F15" s="52"/>
      <c r="G15" s="53"/>
      <c r="H15" s="52"/>
      <c r="I15" s="53"/>
    </row>
    <row r="16" spans="1:9" ht="18" customHeight="1">
      <c r="A16" s="58" t="s">
        <v>35</v>
      </c>
      <c r="B16" s="60"/>
      <c r="C16" s="51"/>
      <c r="D16" s="62"/>
      <c r="E16" s="63"/>
      <c r="F16" s="50">
        <v>201837.62</v>
      </c>
      <c r="G16" s="51"/>
      <c r="H16" s="50">
        <v>-201837.62</v>
      </c>
      <c r="I16" s="51"/>
    </row>
    <row r="17" spans="1:9" ht="30.75" customHeight="1">
      <c r="A17" s="59"/>
      <c r="B17" s="61"/>
      <c r="C17" s="53"/>
      <c r="D17" s="64"/>
      <c r="E17" s="65"/>
      <c r="F17" s="52"/>
      <c r="G17" s="53"/>
      <c r="H17" s="52"/>
      <c r="I17" s="53"/>
    </row>
    <row r="18" spans="1:9" ht="52.5" customHeight="1">
      <c r="A18" s="23" t="s">
        <v>28</v>
      </c>
      <c r="B18" s="48">
        <f>B14+B16</f>
        <v>-534188.56</v>
      </c>
      <c r="C18" s="49"/>
      <c r="D18" s="48">
        <v>3278080.75</v>
      </c>
      <c r="E18" s="49"/>
      <c r="F18" s="48">
        <f>F14+F16</f>
        <v>5753136.49</v>
      </c>
      <c r="G18" s="49"/>
      <c r="H18" s="48">
        <f>H14+H16</f>
        <v>-3009244.3000000003</v>
      </c>
      <c r="I18" s="49"/>
    </row>
    <row r="19" spans="1:9" ht="12.75">
      <c r="A19" s="3" t="s">
        <v>4</v>
      </c>
      <c r="B19" s="50"/>
      <c r="C19" s="51"/>
      <c r="D19" s="54" t="s">
        <v>34</v>
      </c>
      <c r="E19" s="55"/>
      <c r="F19" s="50">
        <v>1003.54</v>
      </c>
      <c r="G19" s="51"/>
      <c r="H19" s="50">
        <v>-1003.54</v>
      </c>
      <c r="I19" s="51"/>
    </row>
    <row r="20" spans="1:9" ht="19.5" customHeight="1">
      <c r="A20" s="2" t="s">
        <v>5</v>
      </c>
      <c r="B20" s="52"/>
      <c r="C20" s="53"/>
      <c r="D20" s="56"/>
      <c r="E20" s="57"/>
      <c r="F20" s="52"/>
      <c r="G20" s="53"/>
      <c r="H20" s="52"/>
      <c r="I20" s="53"/>
    </row>
    <row r="21" spans="1:9" ht="21.75" customHeight="1">
      <c r="A21" s="4" t="s">
        <v>24</v>
      </c>
      <c r="B21" s="48">
        <f>B10+B12+B18+B19</f>
        <v>10318687.18</v>
      </c>
      <c r="C21" s="49"/>
      <c r="D21" s="48">
        <v>4993904.83</v>
      </c>
      <c r="E21" s="49"/>
      <c r="F21" s="48">
        <f>F10+F12+F18+F19</f>
        <v>5754140.03</v>
      </c>
      <c r="G21" s="49"/>
      <c r="H21" s="48">
        <f>H10+H12+H18+H19</f>
        <v>9558451.98</v>
      </c>
      <c r="I21" s="49"/>
    </row>
    <row r="22" spans="1:9" ht="0.75" customHeight="1" hidden="1">
      <c r="A22" s="11"/>
      <c r="B22" s="50">
        <v>291541.66</v>
      </c>
      <c r="C22" s="60"/>
      <c r="D22" s="81"/>
      <c r="E22" s="82"/>
      <c r="F22" s="81"/>
      <c r="G22" s="82"/>
      <c r="H22" s="60">
        <v>21286.11</v>
      </c>
      <c r="I22" s="51"/>
    </row>
    <row r="23" spans="1:9" ht="2.25" customHeight="1" hidden="1">
      <c r="A23" s="11"/>
      <c r="B23" s="87"/>
      <c r="C23" s="85"/>
      <c r="D23" s="83"/>
      <c r="E23" s="84"/>
      <c r="F23" s="83"/>
      <c r="G23" s="84"/>
      <c r="H23" s="85"/>
      <c r="I23" s="86"/>
    </row>
    <row r="24" spans="1:9" ht="0.75" customHeight="1" hidden="1">
      <c r="A24" s="5"/>
      <c r="B24" s="87"/>
      <c r="C24" s="85"/>
      <c r="D24" s="85"/>
      <c r="E24" s="85"/>
      <c r="F24" s="85"/>
      <c r="G24" s="85"/>
      <c r="H24" s="85"/>
      <c r="I24" s="86"/>
    </row>
    <row r="25" spans="1:9" ht="12.75" customHeight="1" hidden="1">
      <c r="A25" s="5"/>
      <c r="B25" s="87"/>
      <c r="C25" s="85"/>
      <c r="D25" s="85"/>
      <c r="E25" s="85"/>
      <c r="F25" s="85"/>
      <c r="G25" s="85"/>
      <c r="H25" s="85"/>
      <c r="I25" s="86"/>
    </row>
    <row r="26" spans="1:9" ht="12.75">
      <c r="A26" s="90" t="s">
        <v>6</v>
      </c>
      <c r="B26" s="87"/>
      <c r="C26" s="86"/>
      <c r="D26" s="91">
        <v>1003.54</v>
      </c>
      <c r="E26" s="92"/>
      <c r="F26" s="50">
        <v>0</v>
      </c>
      <c r="G26" s="51"/>
      <c r="H26" s="87"/>
      <c r="I26" s="86"/>
    </row>
    <row r="27" spans="1:9" ht="12.75">
      <c r="A27" s="90"/>
      <c r="B27" s="87"/>
      <c r="C27" s="86"/>
      <c r="D27" s="93"/>
      <c r="E27" s="94"/>
      <c r="F27" s="52"/>
      <c r="G27" s="53"/>
      <c r="H27" s="87"/>
      <c r="I27" s="86"/>
    </row>
    <row r="28" spans="1:9" ht="12.75">
      <c r="A28" s="90"/>
      <c r="B28" s="87"/>
      <c r="C28" s="85"/>
      <c r="D28" s="50"/>
      <c r="E28" s="51"/>
      <c r="F28" s="50">
        <v>271259.09</v>
      </c>
      <c r="G28" s="51"/>
      <c r="H28" s="85"/>
      <c r="I28" s="86"/>
    </row>
    <row r="29" spans="1:9" ht="12.75" customHeight="1">
      <c r="A29" s="90"/>
      <c r="B29" s="87"/>
      <c r="C29" s="85"/>
      <c r="D29" s="87"/>
      <c r="E29" s="86"/>
      <c r="F29" s="87"/>
      <c r="G29" s="86"/>
      <c r="H29" s="85"/>
      <c r="I29" s="86"/>
    </row>
    <row r="30" spans="1:9" ht="7.5" customHeight="1" hidden="1">
      <c r="A30" s="5"/>
      <c r="B30" s="87"/>
      <c r="C30" s="86"/>
      <c r="D30" s="87"/>
      <c r="E30" s="86"/>
      <c r="F30" s="87"/>
      <c r="G30" s="86"/>
      <c r="H30" s="87"/>
      <c r="I30" s="86"/>
    </row>
    <row r="31" spans="1:9" ht="12.75" hidden="1">
      <c r="A31" s="5"/>
      <c r="B31" s="52"/>
      <c r="C31" s="53"/>
      <c r="D31" s="52"/>
      <c r="E31" s="53"/>
      <c r="F31" s="52"/>
      <c r="G31" s="53"/>
      <c r="H31" s="52"/>
      <c r="I31" s="53"/>
    </row>
    <row r="32" spans="1:9" ht="29.25" customHeight="1">
      <c r="A32" s="1" t="s">
        <v>7</v>
      </c>
      <c r="B32" s="88">
        <v>82500</v>
      </c>
      <c r="C32" s="89"/>
      <c r="D32" s="88"/>
      <c r="E32" s="89"/>
      <c r="F32" s="88">
        <v>82500</v>
      </c>
      <c r="G32" s="89"/>
      <c r="H32" s="88"/>
      <c r="I32" s="89"/>
    </row>
    <row r="33" spans="1:9" ht="12.75" hidden="1">
      <c r="A33" s="5"/>
      <c r="B33" s="24"/>
      <c r="C33" s="25"/>
      <c r="D33" s="24"/>
      <c r="E33" s="25"/>
      <c r="F33" s="24"/>
      <c r="G33" s="25"/>
      <c r="H33" s="24"/>
      <c r="I33" s="25"/>
    </row>
    <row r="34" spans="1:9" ht="36" customHeight="1">
      <c r="A34" s="12" t="s">
        <v>24</v>
      </c>
      <c r="B34" s="97">
        <f>SUM(B22:B33)</f>
        <v>374041.66</v>
      </c>
      <c r="C34" s="98"/>
      <c r="D34" s="97">
        <v>1003.54</v>
      </c>
      <c r="E34" s="98"/>
      <c r="F34" s="97">
        <f>SUM(F26:F33)</f>
        <v>353759.09</v>
      </c>
      <c r="G34" s="98"/>
      <c r="H34" s="97">
        <v>21286.11</v>
      </c>
      <c r="I34" s="98"/>
    </row>
    <row r="35" spans="1:9" ht="38.25" customHeight="1">
      <c r="A35" s="13" t="s">
        <v>23</v>
      </c>
      <c r="B35" s="95">
        <f>B21+B34</f>
        <v>10692728.84</v>
      </c>
      <c r="C35" s="96"/>
      <c r="D35" s="95">
        <v>4994908.37</v>
      </c>
      <c r="E35" s="96"/>
      <c r="F35" s="95">
        <f>F21+F34</f>
        <v>6107899.12</v>
      </c>
      <c r="G35" s="96"/>
      <c r="H35" s="95">
        <f>H21+H34</f>
        <v>9579738.09</v>
      </c>
      <c r="I35" s="96"/>
    </row>
    <row r="36" spans="4:5" ht="12.75">
      <c r="D36" s="26"/>
      <c r="E36" s="26"/>
    </row>
  </sheetData>
  <sheetProtection/>
  <mergeCells count="63">
    <mergeCell ref="B35:C35"/>
    <mergeCell ref="D35:E35"/>
    <mergeCell ref="F35:G35"/>
    <mergeCell ref="H35:I35"/>
    <mergeCell ref="B34:C34"/>
    <mergeCell ref="D34:E34"/>
    <mergeCell ref="F34:G34"/>
    <mergeCell ref="H34:I34"/>
    <mergeCell ref="B32:C32"/>
    <mergeCell ref="D32:E32"/>
    <mergeCell ref="F32:G32"/>
    <mergeCell ref="H32:I32"/>
    <mergeCell ref="A26:A29"/>
    <mergeCell ref="D26:E27"/>
    <mergeCell ref="F26:G27"/>
    <mergeCell ref="D28:E29"/>
    <mergeCell ref="F28:G29"/>
    <mergeCell ref="B22:C31"/>
    <mergeCell ref="D22:E23"/>
    <mergeCell ref="F22:G23"/>
    <mergeCell ref="H22:I31"/>
    <mergeCell ref="D24:E25"/>
    <mergeCell ref="F24:G25"/>
    <mergeCell ref="D30:E31"/>
    <mergeCell ref="F30:G31"/>
    <mergeCell ref="A3:J3"/>
    <mergeCell ref="A4:J4"/>
    <mergeCell ref="A5:J5"/>
    <mergeCell ref="A8:A9"/>
    <mergeCell ref="B8:C9"/>
    <mergeCell ref="D8:E9"/>
    <mergeCell ref="F8:G9"/>
    <mergeCell ref="H8:I9"/>
    <mergeCell ref="D14:E15"/>
    <mergeCell ref="F14:G15"/>
    <mergeCell ref="B10:C11"/>
    <mergeCell ref="D10:E11"/>
    <mergeCell ref="F10:G11"/>
    <mergeCell ref="H10:I11"/>
    <mergeCell ref="B12:C13"/>
    <mergeCell ref="D12:E13"/>
    <mergeCell ref="F12:G13"/>
    <mergeCell ref="H12:I13"/>
    <mergeCell ref="F19:G20"/>
    <mergeCell ref="H19:I20"/>
    <mergeCell ref="H14:I15"/>
    <mergeCell ref="A16:A17"/>
    <mergeCell ref="B16:C17"/>
    <mergeCell ref="D16:E17"/>
    <mergeCell ref="F16:G17"/>
    <mergeCell ref="H16:I17"/>
    <mergeCell ref="A14:A15"/>
    <mergeCell ref="B14:C15"/>
    <mergeCell ref="B21:C21"/>
    <mergeCell ref="D21:E21"/>
    <mergeCell ref="F21:G21"/>
    <mergeCell ref="H21:I21"/>
    <mergeCell ref="B18:C18"/>
    <mergeCell ref="D18:E18"/>
    <mergeCell ref="F18:G18"/>
    <mergeCell ref="H18:I18"/>
    <mergeCell ref="B19:C20"/>
    <mergeCell ref="D19:E20"/>
  </mergeCells>
  <printOptions/>
  <pageMargins left="1.01" right="0.75" top="1" bottom="1" header="0.5" footer="0.5"/>
  <pageSetup horizontalDpi="240" verticalDpi="24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44.375" style="0" customWidth="1"/>
    <col min="3" max="3" width="18.25390625" style="0" customWidth="1"/>
    <col min="5" max="5" width="15.75390625" style="0" customWidth="1"/>
    <col min="7" max="7" width="19.625" style="0" customWidth="1"/>
    <col min="8" max="8" width="0.12890625" style="0" customWidth="1"/>
    <col min="9" max="9" width="9.125" style="0" hidden="1" customWidth="1"/>
  </cols>
  <sheetData>
    <row r="2" ht="97.5" customHeight="1"/>
    <row r="3" spans="1:10" ht="17.25" customHeight="1">
      <c r="A3" s="125" t="s">
        <v>20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20.25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ht="20.25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27.75" customHeight="1">
      <c r="A8" s="15" t="s">
        <v>9</v>
      </c>
      <c r="B8" s="126" t="s">
        <v>16</v>
      </c>
      <c r="C8" s="127"/>
      <c r="D8" s="126" t="s">
        <v>12</v>
      </c>
      <c r="E8" s="127"/>
      <c r="F8" s="126" t="s">
        <v>17</v>
      </c>
      <c r="G8" s="127"/>
      <c r="H8" s="126"/>
      <c r="I8" s="127"/>
      <c r="J8" s="14"/>
    </row>
    <row r="9" spans="1:10" ht="2.25" customHeight="1" hidden="1">
      <c r="A9" s="16"/>
      <c r="B9" s="123"/>
      <c r="C9" s="124"/>
      <c r="D9" s="123"/>
      <c r="E9" s="124"/>
      <c r="F9" s="123"/>
      <c r="G9" s="124"/>
      <c r="H9" s="123"/>
      <c r="I9" s="124"/>
      <c r="J9" s="14"/>
    </row>
    <row r="10" spans="1:10" ht="20.25">
      <c r="A10" s="17" t="s">
        <v>10</v>
      </c>
      <c r="B10" s="105">
        <v>360117.62</v>
      </c>
      <c r="C10" s="106"/>
      <c r="D10" s="105">
        <v>-26152.71</v>
      </c>
      <c r="E10" s="106"/>
      <c r="F10" s="105">
        <v>333964.91</v>
      </c>
      <c r="G10" s="106"/>
      <c r="H10" s="109"/>
      <c r="I10" s="110"/>
      <c r="J10" s="14"/>
    </row>
    <row r="11" spans="1:10" ht="18.75" customHeight="1">
      <c r="A11" s="16" t="s">
        <v>18</v>
      </c>
      <c r="B11" s="107"/>
      <c r="C11" s="108"/>
      <c r="D11" s="107"/>
      <c r="E11" s="108"/>
      <c r="F11" s="107"/>
      <c r="G11" s="108"/>
      <c r="H11" s="111"/>
      <c r="I11" s="112"/>
      <c r="J11" s="14"/>
    </row>
    <row r="12" spans="1:10" ht="20.25">
      <c r="A12" s="17" t="s">
        <v>11</v>
      </c>
      <c r="B12" s="105">
        <v>9546026.16</v>
      </c>
      <c r="C12" s="106"/>
      <c r="D12" s="105"/>
      <c r="E12" s="106"/>
      <c r="F12" s="105">
        <v>9546026.16</v>
      </c>
      <c r="G12" s="106"/>
      <c r="H12" s="109"/>
      <c r="I12" s="110"/>
      <c r="J12" s="14"/>
    </row>
    <row r="13" spans="1:10" ht="18.75" customHeight="1">
      <c r="A13" s="16" t="s">
        <v>19</v>
      </c>
      <c r="B13" s="107"/>
      <c r="C13" s="108"/>
      <c r="D13" s="107"/>
      <c r="E13" s="108"/>
      <c r="F13" s="107"/>
      <c r="G13" s="108"/>
      <c r="H13" s="111"/>
      <c r="I13" s="112"/>
      <c r="J13" s="14"/>
    </row>
    <row r="14" spans="1:10" ht="18.75" customHeight="1">
      <c r="A14" s="19" t="s">
        <v>21</v>
      </c>
      <c r="B14" s="105">
        <v>415243.75</v>
      </c>
      <c r="C14" s="106"/>
      <c r="D14" s="119"/>
      <c r="E14" s="120"/>
      <c r="F14" s="105">
        <v>415243.75</v>
      </c>
      <c r="G14" s="106"/>
      <c r="H14" s="21"/>
      <c r="I14" s="22"/>
      <c r="J14" s="14"/>
    </row>
    <row r="15" spans="1:10" ht="18.75" customHeight="1">
      <c r="A15" s="19" t="s">
        <v>22</v>
      </c>
      <c r="B15" s="107"/>
      <c r="C15" s="108"/>
      <c r="D15" s="121"/>
      <c r="E15" s="122"/>
      <c r="F15" s="107"/>
      <c r="G15" s="108"/>
      <c r="H15" s="21"/>
      <c r="I15" s="22"/>
      <c r="J15" s="14"/>
    </row>
    <row r="16" spans="1:10" ht="20.25">
      <c r="A16" s="17"/>
      <c r="B16" s="105"/>
      <c r="C16" s="106"/>
      <c r="D16" s="105">
        <v>16844.3</v>
      </c>
      <c r="E16" s="106"/>
      <c r="F16" s="105">
        <v>16844.3</v>
      </c>
      <c r="G16" s="106"/>
      <c r="H16" s="109"/>
      <c r="I16" s="110"/>
      <c r="J16" s="14"/>
    </row>
    <row r="17" spans="1:10" ht="21" customHeight="1">
      <c r="A17" s="16" t="s">
        <v>12</v>
      </c>
      <c r="B17" s="107"/>
      <c r="C17" s="108"/>
      <c r="D17" s="107"/>
      <c r="E17" s="108"/>
      <c r="F17" s="107"/>
      <c r="G17" s="108"/>
      <c r="H17" s="111"/>
      <c r="I17" s="112"/>
      <c r="J17" s="14"/>
    </row>
    <row r="18" spans="1:10" ht="36.75" customHeight="1">
      <c r="A18" s="18" t="s">
        <v>13</v>
      </c>
      <c r="B18" s="115">
        <v>10321387.53</v>
      </c>
      <c r="C18" s="116"/>
      <c r="D18" s="115">
        <v>-9308.41</v>
      </c>
      <c r="E18" s="116"/>
      <c r="F18" s="115">
        <v>10312079.12</v>
      </c>
      <c r="G18" s="116"/>
      <c r="H18" s="117"/>
      <c r="I18" s="118"/>
      <c r="J18" s="14"/>
    </row>
    <row r="19" spans="1:10" ht="20.25">
      <c r="A19" s="17"/>
      <c r="B19" s="105"/>
      <c r="C19" s="106"/>
      <c r="D19" s="105"/>
      <c r="E19" s="106"/>
      <c r="F19" s="105">
        <v>567031.62</v>
      </c>
      <c r="G19" s="106"/>
      <c r="H19" s="109"/>
      <c r="I19" s="110"/>
      <c r="J19" s="14"/>
    </row>
    <row r="20" spans="1:10" ht="20.25" customHeight="1">
      <c r="A20" s="16" t="s">
        <v>14</v>
      </c>
      <c r="B20" s="107"/>
      <c r="C20" s="108"/>
      <c r="D20" s="107"/>
      <c r="E20" s="108"/>
      <c r="F20" s="107"/>
      <c r="G20" s="108"/>
      <c r="H20" s="111"/>
      <c r="I20" s="112"/>
      <c r="J20" s="14"/>
    </row>
    <row r="21" spans="1:10" ht="20.25" hidden="1">
      <c r="A21" s="19"/>
      <c r="B21" s="113"/>
      <c r="C21" s="114"/>
      <c r="D21" s="113"/>
      <c r="E21" s="114"/>
      <c r="F21" s="113"/>
      <c r="G21" s="114"/>
      <c r="H21" s="109"/>
      <c r="I21" s="110"/>
      <c r="J21" s="14"/>
    </row>
    <row r="22" spans="1:10" ht="20.25" hidden="1">
      <c r="A22" s="19"/>
      <c r="B22" s="107"/>
      <c r="C22" s="108"/>
      <c r="D22" s="107"/>
      <c r="E22" s="108"/>
      <c r="F22" s="107"/>
      <c r="G22" s="108"/>
      <c r="H22" s="111"/>
      <c r="I22" s="112"/>
      <c r="J22" s="14"/>
    </row>
    <row r="23" spans="1:10" ht="20.25" hidden="1">
      <c r="A23" s="19" t="s">
        <v>6</v>
      </c>
      <c r="B23" s="105"/>
      <c r="C23" s="106"/>
      <c r="D23" s="105"/>
      <c r="E23" s="106"/>
      <c r="F23" s="105"/>
      <c r="G23" s="106"/>
      <c r="H23" s="109"/>
      <c r="I23" s="110"/>
      <c r="J23" s="14"/>
    </row>
    <row r="24" spans="1:10" ht="20.25" hidden="1">
      <c r="A24" s="19"/>
      <c r="B24" s="107"/>
      <c r="C24" s="108"/>
      <c r="D24" s="107"/>
      <c r="E24" s="108"/>
      <c r="F24" s="107"/>
      <c r="G24" s="108"/>
      <c r="H24" s="111"/>
      <c r="I24" s="112"/>
      <c r="J24" s="14"/>
    </row>
    <row r="25" spans="1:10" ht="20.25" hidden="1">
      <c r="A25" s="19"/>
      <c r="B25" s="105"/>
      <c r="C25" s="106"/>
      <c r="D25" s="105"/>
      <c r="E25" s="106"/>
      <c r="F25" s="105"/>
      <c r="G25" s="106"/>
      <c r="H25" s="109"/>
      <c r="I25" s="110"/>
      <c r="J25" s="14"/>
    </row>
    <row r="26" spans="1:10" ht="20.25" hidden="1">
      <c r="A26" s="19"/>
      <c r="B26" s="107"/>
      <c r="C26" s="108"/>
      <c r="D26" s="107"/>
      <c r="E26" s="108"/>
      <c r="F26" s="107"/>
      <c r="G26" s="108"/>
      <c r="H26" s="111"/>
      <c r="I26" s="112"/>
      <c r="J26" s="14"/>
    </row>
    <row r="27" spans="1:10" ht="20.25" hidden="1">
      <c r="A27" s="19"/>
      <c r="B27" s="105"/>
      <c r="C27" s="106"/>
      <c r="D27" s="105"/>
      <c r="E27" s="106"/>
      <c r="F27" s="105"/>
      <c r="G27" s="106"/>
      <c r="H27" s="109"/>
      <c r="I27" s="110"/>
      <c r="J27" s="14"/>
    </row>
    <row r="28" spans="1:10" ht="20.25" hidden="1">
      <c r="A28" s="19"/>
      <c r="B28" s="107"/>
      <c r="C28" s="108"/>
      <c r="D28" s="107"/>
      <c r="E28" s="108"/>
      <c r="F28" s="107"/>
      <c r="G28" s="108"/>
      <c r="H28" s="111"/>
      <c r="I28" s="112"/>
      <c r="J28" s="14"/>
    </row>
    <row r="29" spans="1:10" ht="33.75" customHeight="1">
      <c r="A29" s="20" t="s">
        <v>15</v>
      </c>
      <c r="B29" s="99"/>
      <c r="C29" s="100"/>
      <c r="D29" s="99"/>
      <c r="E29" s="100"/>
      <c r="F29" s="99">
        <v>165000</v>
      </c>
      <c r="G29" s="100"/>
      <c r="H29" s="101"/>
      <c r="I29" s="102"/>
      <c r="J29" s="14"/>
    </row>
    <row r="30" spans="1:10" ht="7.5" customHeight="1" hidden="1">
      <c r="A30" s="8"/>
      <c r="B30" s="9"/>
      <c r="C30" s="10"/>
      <c r="D30" s="9"/>
      <c r="E30" s="10"/>
      <c r="F30" s="9"/>
      <c r="G30" s="10"/>
      <c r="H30" s="9"/>
      <c r="I30" s="10"/>
      <c r="J30" s="6"/>
    </row>
    <row r="31" spans="1:10" ht="0.75" customHeight="1" hidden="1">
      <c r="A31" s="7"/>
      <c r="B31" s="103"/>
      <c r="C31" s="104"/>
      <c r="D31" s="103"/>
      <c r="E31" s="104"/>
      <c r="F31" s="103"/>
      <c r="G31" s="104"/>
      <c r="H31" s="103"/>
      <c r="I31" s="104"/>
      <c r="J31" s="6"/>
    </row>
    <row r="32" spans="1:10" ht="7.5" customHeight="1" hidden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sheetProtection/>
  <mergeCells count="58">
    <mergeCell ref="F14:G15"/>
    <mergeCell ref="A3:J3"/>
    <mergeCell ref="A4:J4"/>
    <mergeCell ref="A5:J5"/>
    <mergeCell ref="B8:C8"/>
    <mergeCell ref="D8:E8"/>
    <mergeCell ref="F8:G8"/>
    <mergeCell ref="H8:I8"/>
    <mergeCell ref="B9:C9"/>
    <mergeCell ref="D9:E9"/>
    <mergeCell ref="F9:G9"/>
    <mergeCell ref="H9:I9"/>
    <mergeCell ref="B10:C11"/>
    <mergeCell ref="D10:E11"/>
    <mergeCell ref="F10:G11"/>
    <mergeCell ref="H10:I11"/>
    <mergeCell ref="B12:C13"/>
    <mergeCell ref="D12:E13"/>
    <mergeCell ref="F12:G13"/>
    <mergeCell ref="H12:I13"/>
    <mergeCell ref="B16:C17"/>
    <mergeCell ref="D16:E17"/>
    <mergeCell ref="F16:G17"/>
    <mergeCell ref="H16:I17"/>
    <mergeCell ref="B14:C15"/>
    <mergeCell ref="D14:E15"/>
    <mergeCell ref="B18:C18"/>
    <mergeCell ref="D18:E18"/>
    <mergeCell ref="F18:G18"/>
    <mergeCell ref="H18:I18"/>
    <mergeCell ref="B19:C20"/>
    <mergeCell ref="D19:E20"/>
    <mergeCell ref="F19:G20"/>
    <mergeCell ref="H19:I20"/>
    <mergeCell ref="B21:C22"/>
    <mergeCell ref="D21:E22"/>
    <mergeCell ref="F21:G22"/>
    <mergeCell ref="H21:I22"/>
    <mergeCell ref="B23:C24"/>
    <mergeCell ref="D23:E24"/>
    <mergeCell ref="F23:G24"/>
    <mergeCell ref="H23:I24"/>
    <mergeCell ref="B25:C26"/>
    <mergeCell ref="D25:E26"/>
    <mergeCell ref="F25:G26"/>
    <mergeCell ref="H25:I26"/>
    <mergeCell ref="B27:C28"/>
    <mergeCell ref="D27:E28"/>
    <mergeCell ref="F27:G28"/>
    <mergeCell ref="H27:I28"/>
    <mergeCell ref="B29:C29"/>
    <mergeCell ref="D29:E29"/>
    <mergeCell ref="F29:G29"/>
    <mergeCell ref="H29:I29"/>
    <mergeCell ref="B31:C31"/>
    <mergeCell ref="D31:E31"/>
    <mergeCell ref="F31:G31"/>
    <mergeCell ref="H31:I31"/>
  </mergeCells>
  <printOptions/>
  <pageMargins left="2.08" right="0.75" top="0.62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0"/>
  <sheetViews>
    <sheetView tabSelected="1" zoomScalePageLayoutView="0" workbookViewId="0" topLeftCell="A6">
      <selection activeCell="E34" sqref="E34"/>
    </sheetView>
  </sheetViews>
  <sheetFormatPr defaultColWidth="9.00390625" defaultRowHeight="12.75"/>
  <cols>
    <col min="1" max="1" width="37.25390625" style="0" customWidth="1"/>
    <col min="3" max="3" width="15.875" style="0" customWidth="1"/>
    <col min="5" max="5" width="20.875" style="0" customWidth="1"/>
    <col min="6" max="6" width="11.625" style="0" customWidth="1"/>
    <col min="7" max="7" width="17.75390625" style="0" customWidth="1"/>
    <col min="8" max="8" width="15.00390625" style="0" bestFit="1" customWidth="1"/>
    <col min="9" max="9" width="18.75390625" style="0" customWidth="1"/>
  </cols>
  <sheetData>
    <row r="1" ht="6.75" customHeight="1" hidden="1"/>
    <row r="2" ht="3" customHeight="1" hidden="1"/>
    <row r="3" ht="5.25" customHeight="1" hidden="1"/>
    <row r="4" ht="12.75" hidden="1"/>
    <row r="5" spans="1:10" ht="15.75" hidden="1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90" customHeight="1">
      <c r="A6" s="151" t="s">
        <v>39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5.75">
      <c r="A7" s="151" t="s">
        <v>43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29"/>
      <c r="B8" s="29"/>
      <c r="C8" s="29"/>
      <c r="D8" s="29"/>
      <c r="E8" s="29"/>
      <c r="F8" s="29"/>
      <c r="G8" s="29"/>
      <c r="H8" s="29"/>
      <c r="I8" s="29"/>
      <c r="J8" s="29"/>
    </row>
    <row r="10" spans="1:9" ht="12.75">
      <c r="A10" s="75" t="s">
        <v>1</v>
      </c>
      <c r="B10" s="77" t="s">
        <v>45</v>
      </c>
      <c r="C10" s="78"/>
      <c r="D10" s="77" t="s">
        <v>25</v>
      </c>
      <c r="E10" s="78"/>
      <c r="F10" s="77" t="s">
        <v>26</v>
      </c>
      <c r="G10" s="78"/>
      <c r="H10" s="77" t="s">
        <v>46</v>
      </c>
      <c r="I10" s="78"/>
    </row>
    <row r="11" spans="1:9" ht="12.75">
      <c r="A11" s="76"/>
      <c r="B11" s="79"/>
      <c r="C11" s="80"/>
      <c r="D11" s="79"/>
      <c r="E11" s="80"/>
      <c r="F11" s="79"/>
      <c r="G11" s="80"/>
      <c r="H11" s="79"/>
      <c r="I11" s="80"/>
    </row>
    <row r="12" spans="1:9" ht="12.75">
      <c r="A12" s="153" t="s">
        <v>41</v>
      </c>
      <c r="B12" s="62">
        <v>-22310731.25</v>
      </c>
      <c r="C12" s="63"/>
      <c r="D12" s="62"/>
      <c r="E12" s="63"/>
      <c r="F12" s="62"/>
      <c r="G12" s="63"/>
      <c r="H12" s="62">
        <f>B12</f>
        <v>-22310731.25</v>
      </c>
      <c r="I12" s="63"/>
    </row>
    <row r="13" spans="1:9" ht="12.75">
      <c r="A13" s="154"/>
      <c r="B13" s="64"/>
      <c r="C13" s="65"/>
      <c r="D13" s="64"/>
      <c r="E13" s="65"/>
      <c r="F13" s="64"/>
      <c r="G13" s="65"/>
      <c r="H13" s="64"/>
      <c r="I13" s="65"/>
    </row>
    <row r="14" spans="1:9" ht="12.75">
      <c r="A14" s="46" t="s">
        <v>42</v>
      </c>
      <c r="B14" s="128"/>
      <c r="C14" s="129"/>
      <c r="D14" s="136"/>
      <c r="E14" s="137"/>
      <c r="F14" s="144">
        <v>3713303.59</v>
      </c>
      <c r="G14" s="145"/>
      <c r="H14" s="144">
        <v>-3713303.59</v>
      </c>
      <c r="I14" s="145"/>
    </row>
    <row r="15" spans="1:9" ht="13.5" thickBot="1">
      <c r="A15" s="35" t="s">
        <v>44</v>
      </c>
      <c r="B15" s="130"/>
      <c r="C15" s="131"/>
      <c r="D15" s="138"/>
      <c r="E15" s="139"/>
      <c r="F15" s="146"/>
      <c r="G15" s="147"/>
      <c r="H15" s="146"/>
      <c r="I15" s="147"/>
    </row>
    <row r="16" spans="1:9" ht="19.5" customHeight="1" thickBot="1">
      <c r="A16" s="30" t="s">
        <v>24</v>
      </c>
      <c r="B16" s="132">
        <f>SUM(B12:C15)</f>
        <v>-22310731.25</v>
      </c>
      <c r="C16" s="133"/>
      <c r="D16" s="132">
        <f>SUM(D12:E15)</f>
        <v>0</v>
      </c>
      <c r="E16" s="133"/>
      <c r="F16" s="132">
        <f>SUM(F12:G15)</f>
        <v>3713303.59</v>
      </c>
      <c r="G16" s="133"/>
      <c r="H16" s="132">
        <f>SUM(H12:I15)</f>
        <v>-26024034.84</v>
      </c>
      <c r="I16" s="133"/>
    </row>
    <row r="17" spans="1:9" ht="12.75" hidden="1">
      <c r="A17" s="32"/>
      <c r="B17" s="134"/>
      <c r="C17" s="134"/>
      <c r="D17" s="134"/>
      <c r="E17" s="134"/>
      <c r="F17" s="134"/>
      <c r="G17" s="134"/>
      <c r="H17" s="134"/>
      <c r="I17" s="135"/>
    </row>
    <row r="18" spans="1:9" ht="12.75" hidden="1">
      <c r="A18" s="32"/>
      <c r="B18" s="134"/>
      <c r="C18" s="134"/>
      <c r="D18" s="134"/>
      <c r="E18" s="134"/>
      <c r="F18" s="134"/>
      <c r="G18" s="134"/>
      <c r="H18" s="134"/>
      <c r="I18" s="135"/>
    </row>
    <row r="19" spans="1:9" ht="13.5" hidden="1" thickBot="1">
      <c r="A19" s="152"/>
      <c r="B19" s="134"/>
      <c r="C19" s="134"/>
      <c r="D19" s="134"/>
      <c r="E19" s="134"/>
      <c r="F19" s="134"/>
      <c r="G19" s="134"/>
      <c r="H19" s="134"/>
      <c r="I19" s="135"/>
    </row>
    <row r="20" spans="1:9" ht="13.5" hidden="1" thickBot="1">
      <c r="A20" s="152"/>
      <c r="B20" s="134"/>
      <c r="C20" s="134"/>
      <c r="D20" s="134"/>
      <c r="E20" s="134"/>
      <c r="F20" s="134"/>
      <c r="G20" s="134"/>
      <c r="H20" s="134"/>
      <c r="I20" s="135"/>
    </row>
    <row r="21" spans="1:9" ht="13.5" hidden="1" thickBot="1">
      <c r="A21" s="32"/>
      <c r="B21" s="134"/>
      <c r="C21" s="134"/>
      <c r="D21" s="134"/>
      <c r="E21" s="134"/>
      <c r="F21" s="134"/>
      <c r="G21" s="134"/>
      <c r="H21" s="134"/>
      <c r="I21" s="135"/>
    </row>
    <row r="22" spans="1:9" ht="3" customHeight="1" hidden="1">
      <c r="A22" s="33"/>
      <c r="B22" s="134"/>
      <c r="C22" s="134"/>
      <c r="D22" s="134"/>
      <c r="E22" s="134"/>
      <c r="F22" s="134"/>
      <c r="G22" s="134"/>
      <c r="H22" s="134"/>
      <c r="I22" s="135"/>
    </row>
    <row r="23" spans="1:9" ht="12.75" hidden="1">
      <c r="A23" s="5"/>
      <c r="B23" s="27"/>
      <c r="C23" s="28"/>
      <c r="D23" s="27"/>
      <c r="E23" s="28"/>
      <c r="F23" s="27"/>
      <c r="G23" s="28"/>
      <c r="H23" s="27"/>
      <c r="I23" s="28"/>
    </row>
    <row r="24" spans="1:9" ht="12.75">
      <c r="A24" s="37" t="s">
        <v>14</v>
      </c>
      <c r="B24" s="38"/>
      <c r="C24" s="39">
        <v>5454549.26</v>
      </c>
      <c r="D24" s="38"/>
      <c r="E24" s="39"/>
      <c r="F24" s="38"/>
      <c r="G24" s="39">
        <v>1818180</v>
      </c>
      <c r="H24" s="38" t="s">
        <v>34</v>
      </c>
      <c r="I24" s="40">
        <f>C24+E24-G24</f>
        <v>3636369.26</v>
      </c>
    </row>
    <row r="25" spans="1:9" ht="12.75">
      <c r="A25" s="41" t="s">
        <v>14</v>
      </c>
      <c r="B25" s="27"/>
      <c r="C25" s="28">
        <v>21508076.86</v>
      </c>
      <c r="D25" s="27"/>
      <c r="E25" s="28"/>
      <c r="F25" s="27"/>
      <c r="G25" s="28">
        <v>1654467.36</v>
      </c>
      <c r="H25" s="27"/>
      <c r="I25" s="34">
        <f>C25+E25-G25</f>
        <v>19853609.5</v>
      </c>
    </row>
    <row r="26" spans="1:9" ht="12.75">
      <c r="A26" s="41" t="s">
        <v>14</v>
      </c>
      <c r="B26" s="47"/>
      <c r="C26" s="28">
        <v>3472648</v>
      </c>
      <c r="D26" s="27"/>
      <c r="E26" s="28"/>
      <c r="F26" s="27"/>
      <c r="G26" s="28">
        <v>347265</v>
      </c>
      <c r="H26" s="27"/>
      <c r="I26" s="34">
        <f>C26+E26-G26</f>
        <v>3125383</v>
      </c>
    </row>
    <row r="27" spans="1:9" ht="13.5" thickBot="1">
      <c r="A27" s="45" t="s">
        <v>14</v>
      </c>
      <c r="B27" s="42"/>
      <c r="C27" s="43"/>
      <c r="D27" s="44"/>
      <c r="E27" s="43">
        <v>7000000</v>
      </c>
      <c r="F27" s="44"/>
      <c r="G27" s="43"/>
      <c r="H27" s="27"/>
      <c r="I27" s="34">
        <f>C27+E27-G27</f>
        <v>7000000</v>
      </c>
    </row>
    <row r="28" spans="1:9" ht="21.75" customHeight="1" thickBot="1">
      <c r="A28" s="36" t="s">
        <v>40</v>
      </c>
      <c r="B28" s="142">
        <f>SUM(C24:C27)</f>
        <v>30435274.119999997</v>
      </c>
      <c r="C28" s="143"/>
      <c r="D28" s="142">
        <f>SUM(E24:E27)</f>
        <v>7000000</v>
      </c>
      <c r="E28" s="143"/>
      <c r="F28" s="142">
        <f>SUM(G24:G27)</f>
        <v>3819912.3600000003</v>
      </c>
      <c r="G28" s="143"/>
      <c r="H28" s="140">
        <f>SUM(I24:I27)</f>
        <v>33615361.76</v>
      </c>
      <c r="I28" s="141"/>
    </row>
    <row r="29" spans="1:9" ht="20.25" customHeight="1" thickBot="1">
      <c r="A29" s="31" t="s">
        <v>23</v>
      </c>
      <c r="B29" s="148">
        <f>B16+B28</f>
        <v>8124542.869999997</v>
      </c>
      <c r="C29" s="149"/>
      <c r="D29" s="148">
        <f>D16+D28</f>
        <v>7000000</v>
      </c>
      <c r="E29" s="149"/>
      <c r="F29" s="148">
        <f>F16+F28</f>
        <v>7533215.95</v>
      </c>
      <c r="G29" s="149"/>
      <c r="H29" s="148">
        <f>H16+H28</f>
        <v>7591326.919999998</v>
      </c>
      <c r="I29" s="150"/>
    </row>
    <row r="30" spans="4:5" ht="12.75">
      <c r="D30" s="26"/>
      <c r="E30" s="26"/>
    </row>
  </sheetData>
  <sheetProtection/>
  <mergeCells count="38">
    <mergeCell ref="F12:G13"/>
    <mergeCell ref="A19:A20"/>
    <mergeCell ref="D19:E20"/>
    <mergeCell ref="D10:E11"/>
    <mergeCell ref="D17:E18"/>
    <mergeCell ref="B16:C16"/>
    <mergeCell ref="B17:C22"/>
    <mergeCell ref="D12:E13"/>
    <mergeCell ref="A12:A13"/>
    <mergeCell ref="D21:E22"/>
    <mergeCell ref="H29:I29"/>
    <mergeCell ref="A5:J5"/>
    <mergeCell ref="A6:J6"/>
    <mergeCell ref="A7:J7"/>
    <mergeCell ref="H10:I11"/>
    <mergeCell ref="H12:I13"/>
    <mergeCell ref="B12:C13"/>
    <mergeCell ref="F10:G11"/>
    <mergeCell ref="A10:A11"/>
    <mergeCell ref="B10:C11"/>
    <mergeCell ref="H28:I28"/>
    <mergeCell ref="F28:G28"/>
    <mergeCell ref="H14:I15"/>
    <mergeCell ref="F17:G18"/>
    <mergeCell ref="F14:G15"/>
    <mergeCell ref="B29:C29"/>
    <mergeCell ref="D29:E29"/>
    <mergeCell ref="B28:C28"/>
    <mergeCell ref="D28:E28"/>
    <mergeCell ref="F29:G29"/>
    <mergeCell ref="B14:C15"/>
    <mergeCell ref="D16:E16"/>
    <mergeCell ref="H17:I22"/>
    <mergeCell ref="F16:G16"/>
    <mergeCell ref="H16:I16"/>
    <mergeCell ref="D14:E15"/>
    <mergeCell ref="F19:G20"/>
    <mergeCell ref="F21:G22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4:O5"/>
  <sheetViews>
    <sheetView zoomScalePageLayoutView="0" workbookViewId="0" topLeftCell="A1">
      <selection activeCell="R5" sqref="R5"/>
    </sheetView>
  </sheetViews>
  <sheetFormatPr defaultColWidth="9.00390625" defaultRowHeight="12.75"/>
  <sheetData>
    <row r="4" spans="6:15" ht="15.75">
      <c r="F4" s="151" t="s">
        <v>39</v>
      </c>
      <c r="G4" s="151"/>
      <c r="H4" s="151"/>
      <c r="I4" s="151"/>
      <c r="J4" s="151"/>
      <c r="K4" s="151"/>
      <c r="L4" s="151"/>
      <c r="M4" s="151"/>
      <c r="N4" s="151"/>
      <c r="O4" s="151"/>
    </row>
    <row r="5" spans="6:15" ht="15.75">
      <c r="F5" s="151" t="s">
        <v>38</v>
      </c>
      <c r="G5" s="151"/>
      <c r="H5" s="151"/>
      <c r="I5" s="151"/>
      <c r="J5" s="151"/>
      <c r="K5" s="151"/>
      <c r="L5" s="151"/>
      <c r="M5" s="151"/>
      <c r="N5" s="151"/>
      <c r="O5" s="151"/>
    </row>
  </sheetData>
  <sheetProtection/>
  <mergeCells count="2">
    <mergeCell ref="F4:O4"/>
    <mergeCell ref="F5:O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Rudowicz</dc:creator>
  <cp:keywords/>
  <dc:description/>
  <cp:lastModifiedBy>Katarzyna Łazarewicz</cp:lastModifiedBy>
  <cp:lastPrinted>2013-03-15T07:52:21Z</cp:lastPrinted>
  <dcterms:created xsi:type="dcterms:W3CDTF">2004-03-15T13:23:41Z</dcterms:created>
  <dcterms:modified xsi:type="dcterms:W3CDTF">2013-03-15T13:01:37Z</dcterms:modified>
  <cp:category/>
  <cp:version/>
  <cp:contentType/>
  <cp:contentStatus/>
</cp:coreProperties>
</file>