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2_Przedsięwzięcia" sheetId="1" r:id="rId1"/>
  </sheets>
  <definedNames/>
  <calcPr fullCalcOnLoad="1"/>
</workbook>
</file>

<file path=xl/sharedStrings.xml><?xml version="1.0" encoding="utf-8"?>
<sst xmlns="http://schemas.openxmlformats.org/spreadsheetml/2006/main" count="213" uniqueCount="60">
  <si>
    <t>Lp.</t>
  </si>
  <si>
    <t>1.</t>
  </si>
  <si>
    <t>2012 rok</t>
  </si>
  <si>
    <t>2013 rok</t>
  </si>
  <si>
    <t>2014 rok</t>
  </si>
  <si>
    <t>2015 rok</t>
  </si>
  <si>
    <t>x</t>
  </si>
  <si>
    <t>1)</t>
  </si>
  <si>
    <t>2)</t>
  </si>
  <si>
    <t>3)</t>
  </si>
  <si>
    <t>1.1.</t>
  </si>
  <si>
    <t>1.2.</t>
  </si>
  <si>
    <t>- wydatki bieżące</t>
  </si>
  <si>
    <t xml:space="preserve">- wydatki majątkowe 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</si>
  <si>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</si>
  <si>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</si>
  <si>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</si>
  <si>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</si>
  <si>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</si>
  <si>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</si>
  <si>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Jednostka odpowiedzialna lub koordynująca</t>
  </si>
  <si>
    <t>Okres realizacji (programu, zadania, umowy)</t>
  </si>
  <si>
    <t>Łączne nakłady finansowe</t>
  </si>
  <si>
    <t>od</t>
  </si>
  <si>
    <t>do</t>
  </si>
  <si>
    <t>Limit zobowiązań</t>
  </si>
  <si>
    <t>Wieloletnie programy, projekty lub zadania razem, z tego:</t>
  </si>
  <si>
    <t>wieloletnie pozostałe programy, projekty lub zadania - razem, z tego:</t>
  </si>
  <si>
    <t>Program Operacyjny Kapitał Ludzki</t>
  </si>
  <si>
    <t>- wydatki majątkowe</t>
  </si>
  <si>
    <t>wieloletnie umowy, których realizacja w roku budżetowym i w latach następnych jest niezbędna dla zapewnienia ciągłości działania j.s.t. i których płatności przypadają w okresie dłuższym niż rok - razem, z tego:</t>
  </si>
  <si>
    <t>1.1</t>
  </si>
  <si>
    <t>Starostwo Powiatowe we Wrocławiu</t>
  </si>
  <si>
    <t>Program budowy i modernizacji dróg lokalnych</t>
  </si>
  <si>
    <t>Realizacja zadań drogowych przy współudziale środków Narodowego Programu Przebudowy Dróg Lokalnych na lata 2008-2011</t>
  </si>
  <si>
    <t>4)</t>
  </si>
  <si>
    <t>Rewitalizacja i rozbudowa Powiatowego Zespołu Szkół Nr 3 w Sobótce</t>
  </si>
  <si>
    <t>Rozbudowa Specjalnego Ośrodka Szkolno-Wychwawczego w Kątach Wrocławskich</t>
  </si>
  <si>
    <t>c)</t>
  </si>
  <si>
    <t>z tego:</t>
  </si>
  <si>
    <t>PRZEDSIĘWZIĘCIA REALIZOWANE W LATACH 2012 - 2015</t>
  </si>
  <si>
    <t>Zespół Szkół Specjalnych przy Zakładzie Opiekuńczo - Wychowawczym w Wierzbicach, Starostwo Powiatowe we Wrocławiu</t>
  </si>
  <si>
    <t>Wyszczególnienie (nazwa i cel)</t>
  </si>
  <si>
    <t>"Różne formy terapii wspomagające rozwój uczniów Specjalnego Ośrodka Szkolno - Wychowawczego w Kątach Wrocławskich" - wyrównywanie szans edukacyjnych uczniów mających specjalne potrzeby edukacyjne</t>
  </si>
  <si>
    <t xml:space="preserve">Specjalny Ośrodek Szkolno- Wychowawczy w Kątach Wrocławskich, Starostwo Powiatowe we Wrocławiu </t>
  </si>
  <si>
    <t>Usługa w zakresie ceryfikacji systemu zarzadzania jakością zgodnego z wymaganiami polskiej normy PN-EN ISO 9001:2009 w Starostwie Powiatowym we Wrocławiu wraz z nadzorem ceryfikacyjnym</t>
  </si>
  <si>
    <t xml:space="preserve">Ochrona osób i mienia oraz obiektu - siedziby Starostwa Powiatowego we Wrocławiu wraz z usługą kompleksowego utrzymania czystości pomieszczeń i terenu wokół siedziby Starostwa </t>
  </si>
  <si>
    <t xml:space="preserve">Ubezpieczenie majątku i odpowiedzialności cywilnej Powiatu Wrocławskiego </t>
  </si>
  <si>
    <t>Aktualizacja i serwis oprogramowania SprinMAP.wroSIP</t>
  </si>
  <si>
    <t>Regionalny Program Operacyjny (RPO)</t>
  </si>
  <si>
    <t>Obsługa prawna</t>
  </si>
  <si>
    <t>Limity wydatków w poszczególnych latach</t>
  </si>
  <si>
    <t>"Budowa i modernizacja  dróg powiatowych"                  - poprawa infrastruktury drogowej</t>
  </si>
  <si>
    <t>Starostwo Powiatowe we Wrocławiu, Powiatowy Zakład Katastralny</t>
  </si>
  <si>
    <t>"Rozbudowa Systemu Informacji Przestrzennej Powiatu Wrocławskiego wroSIP - komponent turystyka i kultura" - dostarczenie mieszkańcom Powiatu Wrocławskiego, regionu oraz podmiotom społecznym i gospodarczym e-usług w zakresie turystyki i kultury poprzez rozbudowę systemu informacji przestrzennej Powiatu Wrocławskiego wroSIP</t>
  </si>
  <si>
    <t>"Uczyć się, aby wiedzieć, działać i żyć współnie w społeczeństwie"  - wyrównywanie szans edukacyjnych  oraz zmniejszanie różnic w jakości usług edukacyjnych</t>
  </si>
  <si>
    <t>Per Astera ad Astra - projekt wsparcia samozatrudnienia osób niepełnosprawnych</t>
  </si>
  <si>
    <t>Powiatwe Centrum Pomocy Rodzienie we Wrocławiu</t>
  </si>
  <si>
    <t>Klimatyzacja pomieszczeń Starostwa Powiatowego we Wrocławiu</t>
  </si>
  <si>
    <t xml:space="preserve">Załącznik nr 2 do uchwały Rady Powiatu Wrocławskiego nr XV/129/12 z dnia 20 grudnia 2012 r.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</si>
</sst>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7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20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center" vertical="center" wrapText="1"/>
    </xf>
    <xf numFmtId="3" fontId="25" fillId="20" borderId="10" xfId="0" applyNumberFormat="1" applyFont="1" applyFill="1" applyBorder="1" applyAlignment="1">
      <alignment horizontal="center" vertical="center" wrapText="1"/>
    </xf>
    <xf numFmtId="0" fontId="25" fillId="20" borderId="0" xfId="0" applyFont="1" applyFill="1" applyAlignment="1">
      <alignment vertical="center" wrapText="1"/>
    </xf>
    <xf numFmtId="0" fontId="15" fillId="20" borderId="10" xfId="0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quotePrefix="1">
      <alignment vertical="center" wrapText="1"/>
    </xf>
    <xf numFmtId="49" fontId="15" fillId="0" borderId="0" xfId="0" applyNumberFormat="1" applyFont="1" applyAlignment="1">
      <alignment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top" wrapText="1"/>
    </xf>
    <xf numFmtId="0" fontId="25" fillId="20" borderId="10" xfId="0" applyFont="1" applyFill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15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0" xfId="0" applyFont="1" applyBorder="1" applyAlignment="1" quotePrefix="1">
      <alignment vertical="center" wrapText="1"/>
    </xf>
    <xf numFmtId="0" fontId="15" fillId="2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SheetLayoutView="75" workbookViewId="0" topLeftCell="A1">
      <pane ySplit="6" topLeftCell="BM7" activePane="bottomLeft" state="frozen"/>
      <selection pane="topLeft" activeCell="A1" sqref="A1"/>
      <selection pane="bottomLeft" activeCell="A2" sqref="A2:M2"/>
    </sheetView>
  </sheetViews>
  <sheetFormatPr defaultColWidth="8.796875" defaultRowHeight="14.25"/>
  <cols>
    <col min="1" max="1" width="5.69921875" style="55" customWidth="1"/>
    <col min="2" max="3" width="5" style="0" customWidth="1"/>
    <col min="4" max="4" width="41" style="0" customWidth="1"/>
    <col min="5" max="5" width="18.59765625" style="0" customWidth="1"/>
    <col min="6" max="7" width="8.5" style="0" customWidth="1"/>
    <col min="8" max="8" width="12.19921875" style="16" customWidth="1"/>
    <col min="9" max="12" width="11.8984375" style="3" customWidth="1"/>
    <col min="13" max="13" width="16.59765625" style="3" customWidth="1"/>
  </cols>
  <sheetData>
    <row r="1" spans="1:13" ht="30.7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38.25" customHeight="1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 customHeight="1">
      <c r="A3" s="56"/>
      <c r="B3" s="56"/>
      <c r="C3" s="56"/>
      <c r="D3" s="56"/>
      <c r="E3" s="56"/>
      <c r="F3" s="56"/>
      <c r="G3" s="56"/>
      <c r="H3" s="57"/>
      <c r="I3" s="58"/>
      <c r="J3" s="58"/>
      <c r="K3" s="58"/>
      <c r="L3" s="58"/>
      <c r="M3" s="58"/>
    </row>
    <row r="4" spans="1:13" s="2" customFormat="1" ht="38.25" customHeight="1">
      <c r="A4" s="76" t="s">
        <v>0</v>
      </c>
      <c r="B4" s="92" t="s">
        <v>42</v>
      </c>
      <c r="C4" s="93"/>
      <c r="D4" s="94"/>
      <c r="E4" s="85" t="s">
        <v>20</v>
      </c>
      <c r="F4" s="87" t="s">
        <v>21</v>
      </c>
      <c r="G4" s="88"/>
      <c r="H4" s="89" t="s">
        <v>22</v>
      </c>
      <c r="I4" s="93" t="s">
        <v>51</v>
      </c>
      <c r="J4" s="93"/>
      <c r="K4" s="93"/>
      <c r="L4" s="94"/>
      <c r="M4" s="76" t="s">
        <v>25</v>
      </c>
    </row>
    <row r="5" spans="1:13" s="2" customFormat="1" ht="24" customHeight="1">
      <c r="A5" s="77"/>
      <c r="B5" s="95"/>
      <c r="C5" s="96"/>
      <c r="D5" s="97"/>
      <c r="E5" s="86"/>
      <c r="F5" s="9" t="s">
        <v>23</v>
      </c>
      <c r="G5" s="9" t="s">
        <v>24</v>
      </c>
      <c r="H5" s="90"/>
      <c r="I5" s="9" t="s">
        <v>2</v>
      </c>
      <c r="J5" s="9" t="s">
        <v>3</v>
      </c>
      <c r="K5" s="9" t="s">
        <v>4</v>
      </c>
      <c r="L5" s="9" t="s">
        <v>5</v>
      </c>
      <c r="M5" s="77"/>
    </row>
    <row r="6" spans="1:13" s="8" customFormat="1" ht="12">
      <c r="A6" s="10">
        <v>1</v>
      </c>
      <c r="B6" s="108">
        <v>2</v>
      </c>
      <c r="C6" s="108"/>
      <c r="D6" s="108"/>
      <c r="E6" s="10">
        <v>3</v>
      </c>
      <c r="F6" s="10">
        <v>4</v>
      </c>
      <c r="G6" s="10">
        <v>5</v>
      </c>
      <c r="H6" s="17">
        <v>6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s="62" customFormat="1" ht="36.75" customHeight="1">
      <c r="A7" s="59" t="s">
        <v>1</v>
      </c>
      <c r="B7" s="73" t="s">
        <v>26</v>
      </c>
      <c r="C7" s="73"/>
      <c r="D7" s="73"/>
      <c r="E7" s="60" t="s">
        <v>6</v>
      </c>
      <c r="F7" s="60" t="s">
        <v>6</v>
      </c>
      <c r="G7" s="60" t="s">
        <v>6</v>
      </c>
      <c r="H7" s="61">
        <f aca="true" t="shared" si="0" ref="H7:M7">H8+H10</f>
        <v>58319802</v>
      </c>
      <c r="I7" s="61">
        <f t="shared" si="0"/>
        <v>22532621</v>
      </c>
      <c r="J7" s="61">
        <f t="shared" si="0"/>
        <v>14623895</v>
      </c>
      <c r="K7" s="61">
        <f t="shared" si="0"/>
        <v>16060883</v>
      </c>
      <c r="L7" s="61">
        <f t="shared" si="0"/>
        <v>5102403</v>
      </c>
      <c r="M7" s="61">
        <f t="shared" si="0"/>
        <v>58319802</v>
      </c>
    </row>
    <row r="8" spans="1:13" s="6" customFormat="1" ht="21" customHeight="1">
      <c r="A8" s="11" t="s">
        <v>10</v>
      </c>
      <c r="B8" s="78" t="s">
        <v>12</v>
      </c>
      <c r="C8" s="78"/>
      <c r="D8" s="78"/>
      <c r="E8" s="18" t="s">
        <v>6</v>
      </c>
      <c r="F8" s="18" t="s">
        <v>6</v>
      </c>
      <c r="G8" s="18" t="s">
        <v>6</v>
      </c>
      <c r="H8" s="14">
        <f aca="true" t="shared" si="1" ref="H8:M8">H17+H42+H63</f>
        <v>1762066</v>
      </c>
      <c r="I8" s="14">
        <f t="shared" si="1"/>
        <v>912367</v>
      </c>
      <c r="J8" s="14">
        <f t="shared" si="1"/>
        <v>691219</v>
      </c>
      <c r="K8" s="14">
        <f t="shared" si="1"/>
        <v>158480</v>
      </c>
      <c r="L8" s="14">
        <f t="shared" si="1"/>
        <v>0</v>
      </c>
      <c r="M8" s="14">
        <f t="shared" si="1"/>
        <v>1762066</v>
      </c>
    </row>
    <row r="9" spans="1:13" s="6" customFormat="1" ht="58.5" customHeight="1" hidden="1">
      <c r="A9" s="46"/>
      <c r="B9" s="43"/>
      <c r="C9" s="40"/>
      <c r="D9" s="40"/>
      <c r="E9" s="45" t="s">
        <v>6</v>
      </c>
      <c r="F9" s="18" t="s">
        <v>6</v>
      </c>
      <c r="G9" s="18" t="s">
        <v>6</v>
      </c>
      <c r="H9" s="42"/>
      <c r="I9" s="42"/>
      <c r="J9" s="42"/>
      <c r="K9" s="14"/>
      <c r="L9" s="14"/>
      <c r="M9" s="14" t="e">
        <f>#REF!+I9+J9+K9+L9</f>
        <v>#REF!</v>
      </c>
    </row>
    <row r="10" spans="1:13" s="6" customFormat="1" ht="21" customHeight="1">
      <c r="A10" s="11" t="s">
        <v>11</v>
      </c>
      <c r="B10" s="78" t="s">
        <v>13</v>
      </c>
      <c r="C10" s="78"/>
      <c r="D10" s="78"/>
      <c r="E10" s="18" t="s">
        <v>6</v>
      </c>
      <c r="F10" s="18" t="s">
        <v>6</v>
      </c>
      <c r="G10" s="18" t="s">
        <v>6</v>
      </c>
      <c r="H10" s="14">
        <f>H14+H45</f>
        <v>56557736</v>
      </c>
      <c r="I10" s="14">
        <f>I14+I30+I45</f>
        <v>21620254</v>
      </c>
      <c r="J10" s="14">
        <f>J14+J30+J45</f>
        <v>13932676</v>
      </c>
      <c r="K10" s="14">
        <f>K14+K30+K45</f>
        <v>15902403</v>
      </c>
      <c r="L10" s="14">
        <f>L14+L30+L45</f>
        <v>5102403</v>
      </c>
      <c r="M10" s="14">
        <f>M14+M30+M45</f>
        <v>56557736</v>
      </c>
    </row>
    <row r="11" spans="1:13" s="1" customFormat="1" ht="14.25" customHeight="1">
      <c r="A11" s="74" t="s">
        <v>39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2" spans="1:13" s="4" customFormat="1" ht="65.25" customHeight="1">
      <c r="A12" s="100"/>
      <c r="B12" s="102" t="s">
        <v>14</v>
      </c>
      <c r="C12" s="79" t="s">
        <v>18</v>
      </c>
      <c r="D12" s="79"/>
      <c r="E12" s="63" t="s">
        <v>6</v>
      </c>
      <c r="F12" s="63" t="s">
        <v>6</v>
      </c>
      <c r="G12" s="63" t="s">
        <v>6</v>
      </c>
      <c r="H12" s="64">
        <f aca="true" t="shared" si="2" ref="H12:M12">H14+H17</f>
        <v>989866</v>
      </c>
      <c r="I12" s="64">
        <f t="shared" si="2"/>
        <v>545013</v>
      </c>
      <c r="J12" s="64">
        <f t="shared" si="2"/>
        <v>444373</v>
      </c>
      <c r="K12" s="64">
        <f t="shared" si="2"/>
        <v>480</v>
      </c>
      <c r="L12" s="64">
        <f t="shared" si="2"/>
        <v>0</v>
      </c>
      <c r="M12" s="64">
        <f t="shared" si="2"/>
        <v>989866</v>
      </c>
    </row>
    <row r="13" spans="1:13" s="6" customFormat="1" ht="18.75" customHeight="1">
      <c r="A13" s="100"/>
      <c r="B13" s="103"/>
      <c r="C13" s="78"/>
      <c r="D13" s="78"/>
      <c r="E13" s="18" t="s">
        <v>6</v>
      </c>
      <c r="F13" s="18" t="s">
        <v>6</v>
      </c>
      <c r="G13" s="18" t="s">
        <v>6</v>
      </c>
      <c r="H13" s="14"/>
      <c r="I13" s="14"/>
      <c r="J13" s="14"/>
      <c r="K13" s="14"/>
      <c r="L13" s="14">
        <f>L18+L23+L26</f>
        <v>0</v>
      </c>
      <c r="M13" s="14"/>
    </row>
    <row r="14" spans="1:13" s="6" customFormat="1" ht="18.75" customHeight="1">
      <c r="A14" s="100"/>
      <c r="B14" s="103"/>
      <c r="D14" s="69" t="s">
        <v>13</v>
      </c>
      <c r="E14" s="18" t="s">
        <v>6</v>
      </c>
      <c r="F14" s="18" t="s">
        <v>6</v>
      </c>
      <c r="G14" s="18" t="s">
        <v>6</v>
      </c>
      <c r="H14" s="14">
        <f aca="true" t="shared" si="3" ref="H14:M15">H15</f>
        <v>256273</v>
      </c>
      <c r="I14" s="14">
        <f t="shared" si="3"/>
        <v>0</v>
      </c>
      <c r="J14" s="14">
        <f t="shared" si="3"/>
        <v>256273</v>
      </c>
      <c r="K14" s="14">
        <f t="shared" si="3"/>
        <v>0</v>
      </c>
      <c r="L14" s="14">
        <f t="shared" si="3"/>
        <v>0</v>
      </c>
      <c r="M14" s="14">
        <f t="shared" si="3"/>
        <v>256273</v>
      </c>
    </row>
    <row r="15" spans="1:13" s="6" customFormat="1" ht="18.75" customHeight="1">
      <c r="A15" s="100"/>
      <c r="B15" s="103"/>
      <c r="C15" s="18" t="s">
        <v>7</v>
      </c>
      <c r="D15" s="40" t="s">
        <v>49</v>
      </c>
      <c r="E15" s="18" t="s">
        <v>6</v>
      </c>
      <c r="F15" s="18" t="s">
        <v>6</v>
      </c>
      <c r="G15" s="18" t="s">
        <v>6</v>
      </c>
      <c r="H15" s="14">
        <f t="shared" si="3"/>
        <v>256273</v>
      </c>
      <c r="I15" s="14">
        <f t="shared" si="3"/>
        <v>0</v>
      </c>
      <c r="J15" s="14">
        <f t="shared" si="3"/>
        <v>256273</v>
      </c>
      <c r="K15" s="14">
        <f t="shared" si="3"/>
        <v>0</v>
      </c>
      <c r="L15" s="14">
        <f t="shared" si="3"/>
        <v>0</v>
      </c>
      <c r="M15" s="14">
        <f t="shared" si="3"/>
        <v>256273</v>
      </c>
    </row>
    <row r="16" spans="1:13" s="6" customFormat="1" ht="125.25" customHeight="1">
      <c r="A16" s="100"/>
      <c r="B16" s="103"/>
      <c r="C16" s="44"/>
      <c r="D16" s="40" t="s">
        <v>54</v>
      </c>
      <c r="E16" s="67" t="s">
        <v>53</v>
      </c>
      <c r="F16" s="41">
        <v>2012</v>
      </c>
      <c r="G16" s="41">
        <v>2013</v>
      </c>
      <c r="H16" s="42">
        <f>I16+J16+K16+L16</f>
        <v>256273</v>
      </c>
      <c r="I16" s="42">
        <v>0</v>
      </c>
      <c r="J16" s="42">
        <v>256273</v>
      </c>
      <c r="K16" s="42">
        <v>0</v>
      </c>
      <c r="L16" s="42">
        <v>0</v>
      </c>
      <c r="M16" s="42">
        <f>H16</f>
        <v>256273</v>
      </c>
    </row>
    <row r="17" spans="1:13" s="5" customFormat="1" ht="18.75" customHeight="1">
      <c r="A17" s="100"/>
      <c r="B17" s="103"/>
      <c r="C17" s="18"/>
      <c r="D17" s="70" t="s">
        <v>12</v>
      </c>
      <c r="E17" s="39" t="s">
        <v>6</v>
      </c>
      <c r="F17" s="39" t="s">
        <v>6</v>
      </c>
      <c r="G17" s="39" t="s">
        <v>6</v>
      </c>
      <c r="H17" s="33">
        <f aca="true" t="shared" si="4" ref="H17:M17">H18+H19</f>
        <v>733593</v>
      </c>
      <c r="I17" s="33">
        <f t="shared" si="4"/>
        <v>545013</v>
      </c>
      <c r="J17" s="33">
        <f t="shared" si="4"/>
        <v>188100</v>
      </c>
      <c r="K17" s="33">
        <f t="shared" si="4"/>
        <v>480</v>
      </c>
      <c r="L17" s="33">
        <f t="shared" si="4"/>
        <v>0</v>
      </c>
      <c r="M17" s="33">
        <f t="shared" si="4"/>
        <v>733593</v>
      </c>
    </row>
    <row r="18" spans="1:13" s="6" customFormat="1" ht="19.5" customHeight="1">
      <c r="A18" s="100"/>
      <c r="B18" s="103"/>
      <c r="C18" s="18" t="s">
        <v>7</v>
      </c>
      <c r="D18" s="50" t="s">
        <v>28</v>
      </c>
      <c r="E18" s="39" t="s">
        <v>6</v>
      </c>
      <c r="F18" s="39" t="s">
        <v>6</v>
      </c>
      <c r="G18" s="39" t="s">
        <v>6</v>
      </c>
      <c r="H18" s="34">
        <f aca="true" t="shared" si="5" ref="H18:M18">H38+H39+H40</f>
        <v>733593</v>
      </c>
      <c r="I18" s="34">
        <f t="shared" si="5"/>
        <v>545013</v>
      </c>
      <c r="J18" s="34">
        <f t="shared" si="5"/>
        <v>188100</v>
      </c>
      <c r="K18" s="34">
        <f t="shared" si="5"/>
        <v>480</v>
      </c>
      <c r="L18" s="34">
        <f t="shared" si="5"/>
        <v>0</v>
      </c>
      <c r="M18" s="34">
        <f t="shared" si="5"/>
        <v>733593</v>
      </c>
    </row>
    <row r="19" spans="1:13" s="5" customFormat="1" ht="19.5" customHeight="1" hidden="1">
      <c r="A19" s="100"/>
      <c r="B19" s="103"/>
      <c r="C19" s="13"/>
      <c r="D19" s="44" t="s">
        <v>29</v>
      </c>
      <c r="E19" s="39" t="s">
        <v>6</v>
      </c>
      <c r="F19" s="39" t="s">
        <v>6</v>
      </c>
      <c r="G19" s="39" t="s">
        <v>6</v>
      </c>
      <c r="H19" s="34">
        <f>H20+H21</f>
        <v>0</v>
      </c>
      <c r="I19" s="51"/>
      <c r="J19" s="51"/>
      <c r="K19" s="51"/>
      <c r="L19" s="51"/>
      <c r="M19" s="34">
        <f>SUM(I19:L19)</f>
        <v>0</v>
      </c>
    </row>
    <row r="20" spans="1:13" s="5" customFormat="1" ht="69" customHeight="1" hidden="1">
      <c r="A20" s="100"/>
      <c r="B20" s="103"/>
      <c r="C20" s="76"/>
      <c r="D20" s="13"/>
      <c r="E20" s="36"/>
      <c r="F20" s="31"/>
      <c r="G20" s="31"/>
      <c r="H20" s="24"/>
      <c r="I20" s="23"/>
      <c r="J20" s="23"/>
      <c r="K20" s="23"/>
      <c r="L20" s="23"/>
      <c r="M20" s="24">
        <f>SUM(I20:L20)</f>
        <v>0</v>
      </c>
    </row>
    <row r="21" spans="1:13" s="5" customFormat="1" ht="35.25" customHeight="1" hidden="1">
      <c r="A21" s="100"/>
      <c r="B21" s="103"/>
      <c r="C21" s="77"/>
      <c r="D21" s="13"/>
      <c r="E21" s="36"/>
      <c r="F21" s="31"/>
      <c r="G21" s="31"/>
      <c r="H21" s="24"/>
      <c r="I21" s="23"/>
      <c r="J21" s="23"/>
      <c r="K21" s="23"/>
      <c r="L21" s="23"/>
      <c r="M21" s="24">
        <f>SUM(I21:L21)</f>
        <v>0</v>
      </c>
    </row>
    <row r="22" spans="1:13" s="5" customFormat="1" ht="19.5" customHeight="1" hidden="1">
      <c r="A22" s="100"/>
      <c r="B22" s="103"/>
      <c r="C22" s="18" t="s">
        <v>8</v>
      </c>
      <c r="D22" s="30" t="s">
        <v>28</v>
      </c>
      <c r="E22" s="30"/>
      <c r="F22" s="30"/>
      <c r="G22" s="30"/>
      <c r="H22" s="33">
        <f aca="true" t="shared" si="6" ref="H22:M22">H23+H24</f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</row>
    <row r="23" spans="1:13" s="5" customFormat="1" ht="19.5" customHeight="1" hidden="1">
      <c r="A23" s="100"/>
      <c r="B23" s="103"/>
      <c r="C23" s="13"/>
      <c r="D23" s="26" t="s">
        <v>12</v>
      </c>
      <c r="E23" s="31" t="s">
        <v>6</v>
      </c>
      <c r="F23" s="31" t="s">
        <v>6</v>
      </c>
      <c r="G23" s="31" t="s">
        <v>6</v>
      </c>
      <c r="H23" s="19"/>
      <c r="I23" s="24"/>
      <c r="J23" s="24"/>
      <c r="K23" s="24"/>
      <c r="L23" s="24"/>
      <c r="M23" s="24">
        <f>SUM(I23:L23)</f>
        <v>0</v>
      </c>
    </row>
    <row r="24" spans="1:13" s="5" customFormat="1" ht="19.5" customHeight="1" hidden="1">
      <c r="A24" s="100"/>
      <c r="B24" s="103"/>
      <c r="C24" s="13"/>
      <c r="D24" s="22" t="s">
        <v>29</v>
      </c>
      <c r="E24" s="31" t="s">
        <v>6</v>
      </c>
      <c r="F24" s="31" t="s">
        <v>6</v>
      </c>
      <c r="G24" s="31" t="s">
        <v>6</v>
      </c>
      <c r="H24" s="19"/>
      <c r="I24" s="24"/>
      <c r="J24" s="24"/>
      <c r="K24" s="24"/>
      <c r="L24" s="24"/>
      <c r="M24" s="24">
        <f>SUM(I24:L24)</f>
        <v>0</v>
      </c>
    </row>
    <row r="25" spans="1:13" s="1" customFormat="1" ht="32.25" customHeight="1" hidden="1">
      <c r="A25" s="100"/>
      <c r="B25" s="103"/>
      <c r="C25" s="27" t="s">
        <v>9</v>
      </c>
      <c r="D25" s="28" t="s">
        <v>16</v>
      </c>
      <c r="E25" s="29"/>
      <c r="F25" s="29"/>
      <c r="G25" s="29"/>
      <c r="H25" s="33">
        <f aca="true" t="shared" si="7" ref="H25:M25">H26+H27</f>
        <v>0</v>
      </c>
      <c r="I25" s="33">
        <f t="shared" si="7"/>
        <v>0</v>
      </c>
      <c r="J25" s="33">
        <f t="shared" si="7"/>
        <v>0</v>
      </c>
      <c r="K25" s="33">
        <f t="shared" si="7"/>
        <v>0</v>
      </c>
      <c r="L25" s="33">
        <f t="shared" si="7"/>
        <v>0</v>
      </c>
      <c r="M25" s="33">
        <f t="shared" si="7"/>
        <v>0</v>
      </c>
    </row>
    <row r="26" spans="1:13" s="5" customFormat="1" ht="19.5" customHeight="1" hidden="1">
      <c r="A26" s="100"/>
      <c r="B26" s="103"/>
      <c r="C26" s="13"/>
      <c r="D26" s="26" t="s">
        <v>12</v>
      </c>
      <c r="E26" s="31" t="s">
        <v>6</v>
      </c>
      <c r="F26" s="31" t="s">
        <v>6</v>
      </c>
      <c r="G26" s="31" t="s">
        <v>6</v>
      </c>
      <c r="H26" s="19"/>
      <c r="I26" s="24"/>
      <c r="J26" s="24"/>
      <c r="K26" s="24"/>
      <c r="L26" s="24"/>
      <c r="M26" s="24">
        <f>SUM(I26:L26)</f>
        <v>0</v>
      </c>
    </row>
    <row r="27" spans="1:13" s="5" customFormat="1" ht="19.5" customHeight="1" hidden="1">
      <c r="A27" s="100"/>
      <c r="B27" s="103"/>
      <c r="C27" s="13"/>
      <c r="D27" s="22" t="s">
        <v>29</v>
      </c>
      <c r="E27" s="31" t="s">
        <v>6</v>
      </c>
      <c r="F27" s="31" t="s">
        <v>6</v>
      </c>
      <c r="G27" s="31" t="s">
        <v>6</v>
      </c>
      <c r="H27" s="19"/>
      <c r="I27" s="24"/>
      <c r="J27" s="24"/>
      <c r="K27" s="24"/>
      <c r="L27" s="24"/>
      <c r="M27" s="24">
        <f>SUM(I27:L27)</f>
        <v>0</v>
      </c>
    </row>
    <row r="28" spans="1:13" s="4" customFormat="1" ht="45.75" customHeight="1" hidden="1">
      <c r="A28" s="100"/>
      <c r="B28" s="103"/>
      <c r="C28" s="80" t="s">
        <v>19</v>
      </c>
      <c r="D28" s="80"/>
      <c r="E28" s="18" t="s">
        <v>6</v>
      </c>
      <c r="F28" s="18" t="s">
        <v>6</v>
      </c>
      <c r="G28" s="18" t="s">
        <v>6</v>
      </c>
      <c r="H28" s="33">
        <f aca="true" t="shared" si="8" ref="H28:M28">H29+H30</f>
        <v>0</v>
      </c>
      <c r="I28" s="33">
        <f t="shared" si="8"/>
        <v>0</v>
      </c>
      <c r="J28" s="33">
        <f t="shared" si="8"/>
        <v>0</v>
      </c>
      <c r="K28" s="33">
        <f t="shared" si="8"/>
        <v>0</v>
      </c>
      <c r="L28" s="33">
        <f t="shared" si="8"/>
        <v>0</v>
      </c>
      <c r="M28" s="33">
        <f t="shared" si="8"/>
        <v>0</v>
      </c>
    </row>
    <row r="29" spans="1:13" s="6" customFormat="1" ht="20.25" customHeight="1" hidden="1">
      <c r="A29" s="100"/>
      <c r="B29" s="103"/>
      <c r="C29" s="78" t="s">
        <v>12</v>
      </c>
      <c r="D29" s="78"/>
      <c r="E29" s="18" t="s">
        <v>6</v>
      </c>
      <c r="F29" s="18" t="s">
        <v>6</v>
      </c>
      <c r="G29" s="18" t="s">
        <v>6</v>
      </c>
      <c r="H29" s="14">
        <f aca="true" t="shared" si="9" ref="H29:L30">H33+H36</f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24">
        <f>SUM(I29:L29)</f>
        <v>0</v>
      </c>
    </row>
    <row r="30" spans="1:13" s="6" customFormat="1" ht="20.25" customHeight="1" hidden="1">
      <c r="A30" s="100"/>
      <c r="B30" s="103"/>
      <c r="C30" s="78" t="s">
        <v>13</v>
      </c>
      <c r="D30" s="78"/>
      <c r="E30" s="18" t="s">
        <v>6</v>
      </c>
      <c r="F30" s="18" t="s">
        <v>6</v>
      </c>
      <c r="G30" s="18" t="s">
        <v>6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24">
        <f>SUM(I30:L30)</f>
        <v>0</v>
      </c>
    </row>
    <row r="31" spans="1:13" s="1" customFormat="1" ht="14.25" customHeight="1" hidden="1">
      <c r="A31" s="100"/>
      <c r="B31" s="103"/>
      <c r="C31" s="81" t="s">
        <v>15</v>
      </c>
      <c r="D31" s="82"/>
      <c r="E31" s="82"/>
      <c r="F31" s="82"/>
      <c r="G31" s="82"/>
      <c r="H31" s="82"/>
      <c r="I31" s="82"/>
      <c r="J31" s="82"/>
      <c r="K31" s="82"/>
      <c r="L31" s="82"/>
      <c r="M31" s="83"/>
    </row>
    <row r="32" spans="1:13" ht="30" customHeight="1" hidden="1">
      <c r="A32" s="100"/>
      <c r="B32" s="103"/>
      <c r="C32" s="27" t="s">
        <v>7</v>
      </c>
      <c r="D32" s="28" t="s">
        <v>16</v>
      </c>
      <c r="E32" s="32"/>
      <c r="F32" s="32"/>
      <c r="G32" s="32"/>
      <c r="H32" s="33">
        <f aca="true" t="shared" si="10" ref="H32:M32">H33+H34</f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</row>
    <row r="33" spans="1:13" s="15" customFormat="1" ht="19.5" customHeight="1" hidden="1">
      <c r="A33" s="100"/>
      <c r="B33" s="103"/>
      <c r="C33" s="13"/>
      <c r="D33" s="26" t="s">
        <v>12</v>
      </c>
      <c r="E33" s="31" t="s">
        <v>6</v>
      </c>
      <c r="F33" s="31" t="s">
        <v>6</v>
      </c>
      <c r="G33" s="31" t="s">
        <v>6</v>
      </c>
      <c r="H33" s="19"/>
      <c r="I33" s="24"/>
      <c r="J33" s="24"/>
      <c r="K33" s="24"/>
      <c r="L33" s="24"/>
      <c r="M33" s="24">
        <f>SUM(I33:L33)</f>
        <v>0</v>
      </c>
    </row>
    <row r="34" spans="1:13" s="15" customFormat="1" ht="19.5" customHeight="1" hidden="1">
      <c r="A34" s="100"/>
      <c r="B34" s="103"/>
      <c r="C34" s="13"/>
      <c r="D34" s="22" t="s">
        <v>29</v>
      </c>
      <c r="E34" s="31" t="s">
        <v>6</v>
      </c>
      <c r="F34" s="31" t="s">
        <v>6</v>
      </c>
      <c r="G34" s="31" t="s">
        <v>6</v>
      </c>
      <c r="H34" s="19"/>
      <c r="I34" s="24"/>
      <c r="J34" s="24"/>
      <c r="K34" s="24"/>
      <c r="L34" s="24"/>
      <c r="M34" s="24">
        <f>SUM(I34:L34)</f>
        <v>0</v>
      </c>
    </row>
    <row r="35" spans="1:13" ht="30" customHeight="1" hidden="1">
      <c r="A35" s="100"/>
      <c r="B35" s="103"/>
      <c r="C35" s="27" t="s">
        <v>8</v>
      </c>
      <c r="D35" s="28" t="s">
        <v>16</v>
      </c>
      <c r="E35" s="32"/>
      <c r="F35" s="32"/>
      <c r="G35" s="32"/>
      <c r="H35" s="33">
        <f aca="true" t="shared" si="11" ref="H35:M35">H36+H37</f>
        <v>0</v>
      </c>
      <c r="I35" s="33">
        <f t="shared" si="11"/>
        <v>0</v>
      </c>
      <c r="J35" s="33">
        <f t="shared" si="11"/>
        <v>0</v>
      </c>
      <c r="K35" s="33">
        <f t="shared" si="11"/>
        <v>0</v>
      </c>
      <c r="L35" s="33">
        <f t="shared" si="11"/>
        <v>0</v>
      </c>
      <c r="M35" s="33">
        <f t="shared" si="11"/>
        <v>0</v>
      </c>
    </row>
    <row r="36" spans="1:13" s="15" customFormat="1" ht="19.5" customHeight="1" hidden="1">
      <c r="A36" s="100"/>
      <c r="B36" s="103"/>
      <c r="C36" s="13"/>
      <c r="D36" s="26" t="s">
        <v>12</v>
      </c>
      <c r="E36" s="31" t="s">
        <v>6</v>
      </c>
      <c r="F36" s="31" t="s">
        <v>6</v>
      </c>
      <c r="G36" s="31" t="s">
        <v>6</v>
      </c>
      <c r="H36" s="19"/>
      <c r="I36" s="24"/>
      <c r="J36" s="24"/>
      <c r="K36" s="24"/>
      <c r="L36" s="24"/>
      <c r="M36" s="24">
        <f>SUM(I36:L36)</f>
        <v>0</v>
      </c>
    </row>
    <row r="37" spans="1:13" s="15" customFormat="1" ht="19.5" customHeight="1" hidden="1">
      <c r="A37" s="100"/>
      <c r="B37" s="103"/>
      <c r="C37" s="13"/>
      <c r="D37" s="22" t="s">
        <v>29</v>
      </c>
      <c r="E37" s="31" t="s">
        <v>6</v>
      </c>
      <c r="F37" s="31" t="s">
        <v>6</v>
      </c>
      <c r="G37" s="31" t="s">
        <v>6</v>
      </c>
      <c r="H37" s="19"/>
      <c r="I37" s="24"/>
      <c r="J37" s="24"/>
      <c r="K37" s="24"/>
      <c r="L37" s="24"/>
      <c r="M37" s="24">
        <f>SUM(I37:L37)</f>
        <v>0</v>
      </c>
    </row>
    <row r="38" spans="1:13" s="15" customFormat="1" ht="146.25" customHeight="1">
      <c r="A38" s="100"/>
      <c r="B38" s="103"/>
      <c r="C38" s="13"/>
      <c r="D38" s="13" t="s">
        <v>55</v>
      </c>
      <c r="E38" s="31" t="s">
        <v>41</v>
      </c>
      <c r="F38" s="31">
        <v>2012</v>
      </c>
      <c r="G38" s="31">
        <v>2013</v>
      </c>
      <c r="H38" s="19">
        <f>M38</f>
        <v>379043</v>
      </c>
      <c r="I38" s="24">
        <v>334120</v>
      </c>
      <c r="J38" s="24">
        <v>44923</v>
      </c>
      <c r="K38" s="24">
        <v>0</v>
      </c>
      <c r="L38" s="24">
        <v>0</v>
      </c>
      <c r="M38" s="34">
        <f>I38+J38+K38+L38</f>
        <v>379043</v>
      </c>
    </row>
    <row r="39" spans="1:13" s="15" customFormat="1" ht="125.25" customHeight="1">
      <c r="A39" s="100"/>
      <c r="B39" s="104"/>
      <c r="C39" s="13"/>
      <c r="D39" s="13" t="s">
        <v>43</v>
      </c>
      <c r="E39" s="31" t="s">
        <v>44</v>
      </c>
      <c r="F39" s="31">
        <v>2012</v>
      </c>
      <c r="G39" s="31">
        <v>2013</v>
      </c>
      <c r="H39" s="19">
        <f>I39+J39</f>
        <v>328430</v>
      </c>
      <c r="I39" s="24">
        <v>205033</v>
      </c>
      <c r="J39" s="24">
        <v>123397</v>
      </c>
      <c r="K39" s="24">
        <v>0</v>
      </c>
      <c r="L39" s="24">
        <v>0</v>
      </c>
      <c r="M39" s="34">
        <f>I39+J39+K39+L39</f>
        <v>328430</v>
      </c>
    </row>
    <row r="40" spans="1:13" s="15" customFormat="1" ht="125.25" customHeight="1">
      <c r="A40" s="100"/>
      <c r="B40" s="72"/>
      <c r="C40" s="13"/>
      <c r="D40" s="13" t="s">
        <v>56</v>
      </c>
      <c r="E40" s="31" t="s">
        <v>57</v>
      </c>
      <c r="F40" s="31">
        <v>2012</v>
      </c>
      <c r="G40" s="31">
        <v>2014</v>
      </c>
      <c r="H40" s="19">
        <v>26120</v>
      </c>
      <c r="I40" s="24">
        <v>5860</v>
      </c>
      <c r="J40" s="24">
        <v>19780</v>
      </c>
      <c r="K40" s="24">
        <v>480</v>
      </c>
      <c r="L40" s="24">
        <v>0</v>
      </c>
      <c r="M40" s="34">
        <f>I40+J40+K40+L40</f>
        <v>26120</v>
      </c>
    </row>
    <row r="41" spans="1:13" s="4" customFormat="1" ht="30.75" customHeight="1">
      <c r="A41" s="100"/>
      <c r="B41" s="75" t="s">
        <v>17</v>
      </c>
      <c r="C41" s="79" t="s">
        <v>27</v>
      </c>
      <c r="D41" s="79"/>
      <c r="E41" s="63" t="s">
        <v>6</v>
      </c>
      <c r="F41" s="63" t="s">
        <v>6</v>
      </c>
      <c r="G41" s="63" t="s">
        <v>6</v>
      </c>
      <c r="H41" s="65">
        <f aca="true" t="shared" si="12" ref="H41:M41">H42+H45</f>
        <v>56307613</v>
      </c>
      <c r="I41" s="65">
        <f t="shared" si="12"/>
        <v>21623329</v>
      </c>
      <c r="J41" s="65">
        <f t="shared" si="12"/>
        <v>13679478</v>
      </c>
      <c r="K41" s="65">
        <f t="shared" si="12"/>
        <v>15902403</v>
      </c>
      <c r="L41" s="65">
        <f t="shared" si="12"/>
        <v>5102403</v>
      </c>
      <c r="M41" s="65">
        <f t="shared" si="12"/>
        <v>56307613</v>
      </c>
    </row>
    <row r="42" spans="1:13" s="25" customFormat="1" ht="20.25" customHeight="1">
      <c r="A42" s="100"/>
      <c r="B42" s="75"/>
      <c r="C42" s="78" t="s">
        <v>12</v>
      </c>
      <c r="D42" s="78"/>
      <c r="E42" s="18" t="s">
        <v>6</v>
      </c>
      <c r="F42" s="18" t="s">
        <v>6</v>
      </c>
      <c r="G42" s="18" t="s">
        <v>6</v>
      </c>
      <c r="H42" s="33">
        <f>H44</f>
        <v>6150</v>
      </c>
      <c r="I42" s="33">
        <f>I44</f>
        <v>3075</v>
      </c>
      <c r="J42" s="33">
        <f>J44</f>
        <v>3075</v>
      </c>
      <c r="K42" s="33">
        <f>K48+K51</f>
        <v>0</v>
      </c>
      <c r="L42" s="33">
        <f>L48+L51</f>
        <v>0</v>
      </c>
      <c r="M42" s="33">
        <f>M44</f>
        <v>6150</v>
      </c>
    </row>
    <row r="43" spans="1:13" s="25" customFormat="1" ht="20.25" customHeight="1" hidden="1">
      <c r="A43" s="100"/>
      <c r="B43" s="75"/>
      <c r="C43" s="105" t="s">
        <v>39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7"/>
    </row>
    <row r="44" spans="1:13" s="25" customFormat="1" ht="72" customHeight="1">
      <c r="A44" s="100"/>
      <c r="B44" s="75"/>
      <c r="C44" s="18" t="s">
        <v>7</v>
      </c>
      <c r="D44" s="47" t="s">
        <v>45</v>
      </c>
      <c r="E44" s="67" t="s">
        <v>32</v>
      </c>
      <c r="F44" s="41">
        <v>2011</v>
      </c>
      <c r="G44" s="41">
        <v>2013</v>
      </c>
      <c r="H44" s="48">
        <f>I44+J44</f>
        <v>6150</v>
      </c>
      <c r="I44" s="48">
        <v>3075</v>
      </c>
      <c r="J44" s="48">
        <v>3075</v>
      </c>
      <c r="K44" s="48">
        <v>0</v>
      </c>
      <c r="L44" s="48">
        <v>0</v>
      </c>
      <c r="M44" s="48">
        <f>I44+J44+K44+L44</f>
        <v>6150</v>
      </c>
    </row>
    <row r="45" spans="1:13" s="25" customFormat="1" ht="20.25" customHeight="1">
      <c r="A45" s="100"/>
      <c r="B45" s="75"/>
      <c r="C45" s="78" t="s">
        <v>13</v>
      </c>
      <c r="D45" s="78"/>
      <c r="E45" s="18" t="s">
        <v>6</v>
      </c>
      <c r="F45" s="18" t="s">
        <v>6</v>
      </c>
      <c r="G45" s="18" t="s">
        <v>6</v>
      </c>
      <c r="H45" s="33">
        <f>H50+H53+H54</f>
        <v>56301463</v>
      </c>
      <c r="I45" s="33">
        <f>I50+I53+I54</f>
        <v>21620254</v>
      </c>
      <c r="J45" s="33">
        <f>J50+J53+J54</f>
        <v>13676403</v>
      </c>
      <c r="K45" s="33">
        <f>K50+K53+K54</f>
        <v>15902403</v>
      </c>
      <c r="L45" s="33">
        <f>L50+L53+L54</f>
        <v>5102403</v>
      </c>
      <c r="M45" s="33">
        <f>M53+M54</f>
        <v>56301463</v>
      </c>
    </row>
    <row r="46" spans="1:13" ht="14.25" customHeight="1" hidden="1">
      <c r="A46" s="100"/>
      <c r="B46" s="75"/>
      <c r="C46" s="81" t="s">
        <v>15</v>
      </c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1:13" ht="30" customHeight="1" hidden="1">
      <c r="A47" s="100"/>
      <c r="B47" s="75"/>
      <c r="C47" s="27" t="s">
        <v>7</v>
      </c>
      <c r="D47" s="28" t="s">
        <v>33</v>
      </c>
      <c r="E47" s="37" t="s">
        <v>32</v>
      </c>
      <c r="F47" s="32"/>
      <c r="G47" s="32"/>
      <c r="H47" s="33"/>
      <c r="I47" s="33">
        <f>I48+I49</f>
        <v>0</v>
      </c>
      <c r="J47" s="33">
        <f>J48+J49</f>
        <v>0</v>
      </c>
      <c r="K47" s="33">
        <f>K48+K49</f>
        <v>0</v>
      </c>
      <c r="L47" s="33">
        <f>L48+L49</f>
        <v>0</v>
      </c>
      <c r="M47" s="33">
        <f>M48+M49</f>
        <v>0</v>
      </c>
    </row>
    <row r="48" spans="1:13" s="15" customFormat="1" ht="18.75" customHeight="1" hidden="1">
      <c r="A48" s="100"/>
      <c r="B48" s="75"/>
      <c r="C48" s="13" t="s">
        <v>31</v>
      </c>
      <c r="D48" s="26" t="s">
        <v>12</v>
      </c>
      <c r="E48" s="31" t="s">
        <v>6</v>
      </c>
      <c r="F48" s="31" t="s">
        <v>6</v>
      </c>
      <c r="G48" s="31" t="s">
        <v>6</v>
      </c>
      <c r="H48" s="19"/>
      <c r="I48" s="24"/>
      <c r="J48" s="24"/>
      <c r="K48" s="24"/>
      <c r="L48" s="24"/>
      <c r="M48" s="24">
        <f>SUM(I48:L48)</f>
        <v>0</v>
      </c>
    </row>
    <row r="49" spans="1:13" s="15" customFormat="1" ht="18.75" customHeight="1" hidden="1">
      <c r="A49" s="100"/>
      <c r="B49" s="75"/>
      <c r="C49" s="13" t="s">
        <v>11</v>
      </c>
      <c r="D49" s="22" t="s">
        <v>29</v>
      </c>
      <c r="E49" s="31" t="s">
        <v>6</v>
      </c>
      <c r="F49" s="31">
        <v>2010</v>
      </c>
      <c r="G49" s="31">
        <v>2014</v>
      </c>
      <c r="H49" s="24" t="e">
        <f>#REF!+I49+J49+K49</f>
        <v>#REF!</v>
      </c>
      <c r="I49" s="24"/>
      <c r="J49" s="24"/>
      <c r="K49" s="24"/>
      <c r="L49" s="24"/>
      <c r="M49" s="24">
        <f>SUM(I49:L49)</f>
        <v>0</v>
      </c>
    </row>
    <row r="50" spans="1:13" ht="42.75" customHeight="1" hidden="1">
      <c r="A50" s="100"/>
      <c r="B50" s="75"/>
      <c r="C50" s="18" t="s">
        <v>7</v>
      </c>
      <c r="D50" s="49" t="s">
        <v>34</v>
      </c>
      <c r="E50" s="37" t="s">
        <v>32</v>
      </c>
      <c r="F50" s="38">
        <v>2011</v>
      </c>
      <c r="G50" s="38">
        <v>2011</v>
      </c>
      <c r="H50" s="48"/>
      <c r="I50" s="48">
        <f>I51+I52</f>
        <v>0</v>
      </c>
      <c r="J50" s="48">
        <f>J51+J52</f>
        <v>0</v>
      </c>
      <c r="K50" s="48">
        <f>K51+K52</f>
        <v>0</v>
      </c>
      <c r="L50" s="48">
        <f>L51+L52</f>
        <v>0</v>
      </c>
      <c r="M50" s="48" t="e">
        <f>#REF!</f>
        <v>#REF!</v>
      </c>
    </row>
    <row r="51" spans="1:13" s="15" customFormat="1" ht="18" customHeight="1" hidden="1">
      <c r="A51" s="100"/>
      <c r="B51" s="75"/>
      <c r="C51" s="13"/>
      <c r="D51" s="26" t="s">
        <v>12</v>
      </c>
      <c r="E51" s="31" t="s">
        <v>6</v>
      </c>
      <c r="F51" s="31" t="s">
        <v>6</v>
      </c>
      <c r="G51" s="31" t="s">
        <v>6</v>
      </c>
      <c r="H51" s="19"/>
      <c r="I51" s="19"/>
      <c r="J51" s="19"/>
      <c r="K51" s="19"/>
      <c r="L51" s="19"/>
      <c r="M51" s="24">
        <f aca="true" t="shared" si="13" ref="M51:M61">SUM(I51:L51)</f>
        <v>0</v>
      </c>
    </row>
    <row r="52" spans="1:13" s="15" customFormat="1" ht="18" customHeight="1" hidden="1">
      <c r="A52" s="100"/>
      <c r="B52" s="75"/>
      <c r="C52" s="13"/>
      <c r="D52" s="22" t="s">
        <v>29</v>
      </c>
      <c r="E52" s="31" t="s">
        <v>6</v>
      </c>
      <c r="F52" s="31">
        <v>2011</v>
      </c>
      <c r="G52" s="31">
        <v>2011</v>
      </c>
      <c r="H52" s="19"/>
      <c r="I52" s="19"/>
      <c r="J52" s="19"/>
      <c r="K52" s="19"/>
      <c r="L52" s="19"/>
      <c r="M52" s="24">
        <f t="shared" si="13"/>
        <v>0</v>
      </c>
    </row>
    <row r="53" spans="1:13" s="15" customFormat="1" ht="48" customHeight="1">
      <c r="A53" s="100"/>
      <c r="B53" s="27"/>
      <c r="C53" s="18" t="s">
        <v>7</v>
      </c>
      <c r="D53" s="40" t="s">
        <v>52</v>
      </c>
      <c r="E53" s="68" t="s">
        <v>32</v>
      </c>
      <c r="F53" s="31">
        <v>2011</v>
      </c>
      <c r="G53" s="31">
        <v>2015</v>
      </c>
      <c r="H53" s="19">
        <f>I53+J53+K53+L53</f>
        <v>55920254</v>
      </c>
      <c r="I53" s="19">
        <v>21620254</v>
      </c>
      <c r="J53" s="19">
        <v>13500000</v>
      </c>
      <c r="K53" s="19">
        <v>15800000</v>
      </c>
      <c r="L53" s="19">
        <v>5000000</v>
      </c>
      <c r="M53" s="19">
        <f t="shared" si="13"/>
        <v>55920254</v>
      </c>
    </row>
    <row r="54" spans="1:13" s="15" customFormat="1" ht="33.75" customHeight="1">
      <c r="A54" s="100"/>
      <c r="B54" s="27"/>
      <c r="C54" s="18" t="s">
        <v>8</v>
      </c>
      <c r="D54" s="26" t="s">
        <v>58</v>
      </c>
      <c r="E54" s="31" t="s">
        <v>32</v>
      </c>
      <c r="F54" s="31">
        <v>2013</v>
      </c>
      <c r="G54" s="31">
        <v>2015</v>
      </c>
      <c r="H54" s="19">
        <f>I54+J54+K54+L54</f>
        <v>381209</v>
      </c>
      <c r="I54" s="24">
        <v>0</v>
      </c>
      <c r="J54" s="24">
        <v>176403</v>
      </c>
      <c r="K54" s="24">
        <v>102403</v>
      </c>
      <c r="L54" s="24">
        <v>102403</v>
      </c>
      <c r="M54" s="24">
        <f t="shared" si="13"/>
        <v>381209</v>
      </c>
    </row>
    <row r="55" spans="1:13" s="15" customFormat="1" ht="18" customHeight="1" hidden="1">
      <c r="A55" s="100"/>
      <c r="B55" s="27"/>
      <c r="C55" s="13"/>
      <c r="D55" s="22" t="s">
        <v>29</v>
      </c>
      <c r="E55" s="31" t="s">
        <v>6</v>
      </c>
      <c r="F55" s="31"/>
      <c r="G55" s="31"/>
      <c r="H55" s="19"/>
      <c r="I55" s="24"/>
      <c r="J55" s="24"/>
      <c r="K55" s="24"/>
      <c r="L55" s="24"/>
      <c r="M55" s="24">
        <f t="shared" si="13"/>
        <v>0</v>
      </c>
    </row>
    <row r="56" spans="1:13" s="15" customFormat="1" ht="33.75" customHeight="1" hidden="1">
      <c r="A56" s="100"/>
      <c r="B56" s="27"/>
      <c r="C56" s="18" t="s">
        <v>9</v>
      </c>
      <c r="D56" s="35" t="s">
        <v>36</v>
      </c>
      <c r="E56" s="36" t="s">
        <v>32</v>
      </c>
      <c r="F56" s="31">
        <v>2008</v>
      </c>
      <c r="G56" s="31">
        <v>2011</v>
      </c>
      <c r="H56" s="34">
        <f>H57+H58</f>
        <v>0</v>
      </c>
      <c r="I56" s="34"/>
      <c r="J56" s="34"/>
      <c r="K56" s="34"/>
      <c r="L56" s="34"/>
      <c r="M56" s="34">
        <f t="shared" si="13"/>
        <v>0</v>
      </c>
    </row>
    <row r="57" spans="1:13" s="15" customFormat="1" ht="18" customHeight="1" hidden="1">
      <c r="A57" s="100"/>
      <c r="B57" s="27"/>
      <c r="C57" s="13"/>
      <c r="D57" s="26" t="s">
        <v>12</v>
      </c>
      <c r="E57" s="31" t="s">
        <v>6</v>
      </c>
      <c r="F57" s="31" t="s">
        <v>6</v>
      </c>
      <c r="G57" s="31" t="s">
        <v>6</v>
      </c>
      <c r="H57" s="19"/>
      <c r="I57" s="24"/>
      <c r="J57" s="24"/>
      <c r="K57" s="24"/>
      <c r="L57" s="24"/>
      <c r="M57" s="24">
        <f t="shared" si="13"/>
        <v>0</v>
      </c>
    </row>
    <row r="58" spans="1:13" s="15" customFormat="1" ht="18" customHeight="1" hidden="1">
      <c r="A58" s="100"/>
      <c r="B58" s="27"/>
      <c r="C58" s="13"/>
      <c r="D58" s="22" t="s">
        <v>29</v>
      </c>
      <c r="E58" s="31" t="s">
        <v>6</v>
      </c>
      <c r="F58" s="31" t="s">
        <v>6</v>
      </c>
      <c r="G58" s="31" t="s">
        <v>6</v>
      </c>
      <c r="H58" s="19"/>
      <c r="I58" s="24"/>
      <c r="J58" s="24"/>
      <c r="K58" s="24"/>
      <c r="L58" s="24"/>
      <c r="M58" s="24">
        <f t="shared" si="13"/>
        <v>0</v>
      </c>
    </row>
    <row r="59" spans="1:13" s="15" customFormat="1" ht="33.75" customHeight="1" hidden="1">
      <c r="A59" s="100"/>
      <c r="B59" s="27"/>
      <c r="C59" s="18" t="s">
        <v>35</v>
      </c>
      <c r="D59" s="35" t="s">
        <v>37</v>
      </c>
      <c r="E59" s="31"/>
      <c r="F59" s="31">
        <v>2010</v>
      </c>
      <c r="G59" s="31">
        <v>2011</v>
      </c>
      <c r="H59" s="34">
        <f>H60+H61</f>
        <v>0</v>
      </c>
      <c r="I59" s="24"/>
      <c r="J59" s="24"/>
      <c r="K59" s="24"/>
      <c r="L59" s="24"/>
      <c r="M59" s="34">
        <f t="shared" si="13"/>
        <v>0</v>
      </c>
    </row>
    <row r="60" spans="1:13" s="15" customFormat="1" ht="18" customHeight="1" hidden="1">
      <c r="A60" s="100"/>
      <c r="B60" s="27"/>
      <c r="C60" s="13"/>
      <c r="D60" s="26" t="s">
        <v>12</v>
      </c>
      <c r="E60" s="31" t="s">
        <v>6</v>
      </c>
      <c r="F60" s="31" t="s">
        <v>6</v>
      </c>
      <c r="G60" s="31" t="s">
        <v>6</v>
      </c>
      <c r="H60" s="19"/>
      <c r="I60" s="24"/>
      <c r="J60" s="24"/>
      <c r="K60" s="24"/>
      <c r="L60" s="24"/>
      <c r="M60" s="24">
        <f t="shared" si="13"/>
        <v>0</v>
      </c>
    </row>
    <row r="61" spans="1:13" s="15" customFormat="1" ht="18" customHeight="1" hidden="1">
      <c r="A61" s="100"/>
      <c r="B61" s="27"/>
      <c r="C61" s="13"/>
      <c r="D61" s="22" t="s">
        <v>29</v>
      </c>
      <c r="E61" s="31" t="s">
        <v>6</v>
      </c>
      <c r="F61" s="31" t="s">
        <v>6</v>
      </c>
      <c r="G61" s="31" t="s">
        <v>6</v>
      </c>
      <c r="H61" s="19"/>
      <c r="I61" s="24"/>
      <c r="J61" s="24"/>
      <c r="K61" s="24"/>
      <c r="L61" s="24"/>
      <c r="M61" s="24">
        <f t="shared" si="13"/>
        <v>0</v>
      </c>
    </row>
    <row r="62" spans="1:13" s="7" customFormat="1" ht="79.5" customHeight="1">
      <c r="A62" s="100"/>
      <c r="B62" s="75" t="s">
        <v>38</v>
      </c>
      <c r="C62" s="79" t="s">
        <v>30</v>
      </c>
      <c r="D62" s="79"/>
      <c r="E62" s="63" t="s">
        <v>6</v>
      </c>
      <c r="F62" s="63" t="s">
        <v>6</v>
      </c>
      <c r="G62" s="63" t="s">
        <v>6</v>
      </c>
      <c r="H62" s="65">
        <f aca="true" t="shared" si="14" ref="H62:M62">H63</f>
        <v>1022323</v>
      </c>
      <c r="I62" s="65">
        <f t="shared" si="14"/>
        <v>364279</v>
      </c>
      <c r="J62" s="65">
        <f t="shared" si="14"/>
        <v>500044</v>
      </c>
      <c r="K62" s="65">
        <f t="shared" si="14"/>
        <v>158000</v>
      </c>
      <c r="L62" s="65">
        <f t="shared" si="14"/>
        <v>0</v>
      </c>
      <c r="M62" s="65">
        <f t="shared" si="14"/>
        <v>1022323</v>
      </c>
    </row>
    <row r="63" spans="1:13" s="25" customFormat="1" ht="18.75" customHeight="1">
      <c r="A63" s="100"/>
      <c r="B63" s="75"/>
      <c r="C63" s="78" t="s">
        <v>12</v>
      </c>
      <c r="D63" s="78"/>
      <c r="E63" s="18" t="s">
        <v>6</v>
      </c>
      <c r="F63" s="18" t="s">
        <v>6</v>
      </c>
      <c r="G63" s="18" t="s">
        <v>6</v>
      </c>
      <c r="H63" s="33">
        <f aca="true" t="shared" si="15" ref="H63:M63">H64+H65+H67+H68</f>
        <v>1022323</v>
      </c>
      <c r="I63" s="33">
        <f t="shared" si="15"/>
        <v>364279</v>
      </c>
      <c r="J63" s="33">
        <f t="shared" si="15"/>
        <v>500044</v>
      </c>
      <c r="K63" s="33">
        <f t="shared" si="15"/>
        <v>158000</v>
      </c>
      <c r="L63" s="33">
        <f t="shared" si="15"/>
        <v>0</v>
      </c>
      <c r="M63" s="33">
        <f t="shared" si="15"/>
        <v>1022323</v>
      </c>
    </row>
    <row r="64" spans="1:13" s="25" customFormat="1" ht="65.25" customHeight="1">
      <c r="A64" s="100"/>
      <c r="B64" s="75"/>
      <c r="C64" s="18" t="s">
        <v>7</v>
      </c>
      <c r="D64" s="40" t="s">
        <v>47</v>
      </c>
      <c r="E64" s="67" t="s">
        <v>32</v>
      </c>
      <c r="F64" s="41">
        <v>2011</v>
      </c>
      <c r="G64" s="41">
        <v>2013</v>
      </c>
      <c r="H64" s="48">
        <f>I64+J64</f>
        <v>268212</v>
      </c>
      <c r="I64" s="48">
        <v>112212</v>
      </c>
      <c r="J64" s="48">
        <v>156000</v>
      </c>
      <c r="K64" s="48">
        <v>0</v>
      </c>
      <c r="L64" s="48">
        <v>0</v>
      </c>
      <c r="M64" s="48">
        <f>I64+J64+K64+L64</f>
        <v>268212</v>
      </c>
    </row>
    <row r="65" spans="1:13" s="25" customFormat="1" ht="80.25" customHeight="1">
      <c r="A65" s="100"/>
      <c r="B65" s="27"/>
      <c r="C65" s="18" t="s">
        <v>8</v>
      </c>
      <c r="D65" s="40" t="s">
        <v>46</v>
      </c>
      <c r="E65" s="67" t="s">
        <v>32</v>
      </c>
      <c r="F65" s="41">
        <v>2011</v>
      </c>
      <c r="G65" s="41">
        <v>2014</v>
      </c>
      <c r="H65" s="48">
        <f>I65+J65+K65+L65</f>
        <v>669559</v>
      </c>
      <c r="I65" s="48">
        <v>195559</v>
      </c>
      <c r="J65" s="48">
        <v>316000</v>
      </c>
      <c r="K65" s="48">
        <v>158000</v>
      </c>
      <c r="L65" s="48">
        <v>0</v>
      </c>
      <c r="M65" s="48">
        <f>I65+J65+K65+L65</f>
        <v>669559</v>
      </c>
    </row>
    <row r="66" spans="1:13" s="25" customFormat="1" ht="80.25" customHeight="1" hidden="1">
      <c r="A66" s="100"/>
      <c r="B66" s="27"/>
      <c r="C66" s="18"/>
      <c r="D66" s="40"/>
      <c r="E66" s="67"/>
      <c r="F66" s="41"/>
      <c r="G66" s="41"/>
      <c r="H66" s="48"/>
      <c r="I66" s="48"/>
      <c r="J66" s="48"/>
      <c r="K66" s="48"/>
      <c r="L66" s="48"/>
      <c r="M66" s="48"/>
    </row>
    <row r="67" spans="1:13" s="7" customFormat="1" ht="45" customHeight="1">
      <c r="A67" s="101"/>
      <c r="B67" s="52"/>
      <c r="C67" s="18" t="s">
        <v>9</v>
      </c>
      <c r="D67" s="47" t="s">
        <v>48</v>
      </c>
      <c r="E67" s="67" t="s">
        <v>32</v>
      </c>
      <c r="F67" s="66">
        <v>2011</v>
      </c>
      <c r="G67" s="66">
        <v>2012</v>
      </c>
      <c r="H67" s="48">
        <v>30801</v>
      </c>
      <c r="I67" s="48">
        <v>30801</v>
      </c>
      <c r="J67" s="48">
        <v>0</v>
      </c>
      <c r="K67" s="48">
        <f>K68+K69</f>
        <v>0</v>
      </c>
      <c r="L67" s="48">
        <f>L68+L69</f>
        <v>0</v>
      </c>
      <c r="M67" s="48">
        <f>I67+J67+K67+L67</f>
        <v>30801</v>
      </c>
    </row>
    <row r="68" spans="1:13" ht="47.25" customHeight="1">
      <c r="A68" s="54"/>
      <c r="B68" s="53"/>
      <c r="C68" s="18" t="s">
        <v>35</v>
      </c>
      <c r="D68" s="71" t="s">
        <v>50</v>
      </c>
      <c r="E68" s="67" t="s">
        <v>32</v>
      </c>
      <c r="F68" s="31">
        <v>2012</v>
      </c>
      <c r="G68" s="31">
        <v>2013</v>
      </c>
      <c r="H68" s="48">
        <f>I68+J68+K68+L68</f>
        <v>53751</v>
      </c>
      <c r="I68" s="24">
        <v>25707</v>
      </c>
      <c r="J68" s="24">
        <v>28044</v>
      </c>
      <c r="K68" s="24">
        <v>0</v>
      </c>
      <c r="L68" s="24">
        <v>0</v>
      </c>
      <c r="M68" s="24">
        <f>SUM(I68:L68)</f>
        <v>53751</v>
      </c>
    </row>
    <row r="69" spans="1:13" ht="30" customHeight="1" hidden="1">
      <c r="A69" s="54"/>
      <c r="B69" s="53"/>
      <c r="C69" s="12"/>
      <c r="D69" s="26"/>
      <c r="E69" s="31"/>
      <c r="F69" s="31"/>
      <c r="G69" s="31"/>
      <c r="H69" s="20"/>
      <c r="I69" s="21"/>
      <c r="J69" s="21"/>
      <c r="K69" s="21"/>
      <c r="L69" s="21"/>
      <c r="M69" s="24">
        <f>SUM(I69:L69)</f>
        <v>0</v>
      </c>
    </row>
    <row r="70" spans="1:2" ht="14.25" customHeight="1">
      <c r="A70" s="56"/>
      <c r="B70" s="53"/>
    </row>
    <row r="71" ht="14.25">
      <c r="A71" s="56"/>
    </row>
    <row r="72" ht="14.25">
      <c r="A72" s="56"/>
    </row>
    <row r="73" ht="14.25">
      <c r="A73" s="56"/>
    </row>
    <row r="74" ht="14.25">
      <c r="A74" s="56"/>
    </row>
    <row r="75" ht="14.25">
      <c r="A75" s="56"/>
    </row>
    <row r="76" ht="14.25">
      <c r="A76" s="56"/>
    </row>
    <row r="77" ht="14.25">
      <c r="A77" s="56"/>
    </row>
    <row r="78" ht="14.25">
      <c r="A78" s="56"/>
    </row>
    <row r="79" ht="14.25">
      <c r="A79" s="56"/>
    </row>
    <row r="80" ht="14.25">
      <c r="A80" s="56"/>
    </row>
    <row r="81" ht="14.25">
      <c r="A81" s="56"/>
    </row>
    <row r="82" ht="14.25">
      <c r="A82" s="56"/>
    </row>
    <row r="83" ht="14.25">
      <c r="A83" s="56"/>
    </row>
    <row r="84" ht="14.25">
      <c r="A84" s="56"/>
    </row>
    <row r="85" ht="14.25">
      <c r="A85" s="56"/>
    </row>
    <row r="86" ht="14.25">
      <c r="A86" s="56"/>
    </row>
  </sheetData>
  <sheetProtection/>
  <mergeCells count="32">
    <mergeCell ref="C12:D12"/>
    <mergeCell ref="B8:D8"/>
    <mergeCell ref="I4:L4"/>
    <mergeCell ref="B6:D6"/>
    <mergeCell ref="C13:D13"/>
    <mergeCell ref="C41:D41"/>
    <mergeCell ref="B7:D7"/>
    <mergeCell ref="B10:D10"/>
    <mergeCell ref="A11:M11"/>
    <mergeCell ref="A12:A67"/>
    <mergeCell ref="B12:B39"/>
    <mergeCell ref="C46:M46"/>
    <mergeCell ref="C43:M43"/>
    <mergeCell ref="C63:D63"/>
    <mergeCell ref="A1:M1"/>
    <mergeCell ref="E4:E5"/>
    <mergeCell ref="F4:G4"/>
    <mergeCell ref="H4:H5"/>
    <mergeCell ref="A4:A5"/>
    <mergeCell ref="A2:M2"/>
    <mergeCell ref="M4:M5"/>
    <mergeCell ref="B4:D5"/>
    <mergeCell ref="B62:B64"/>
    <mergeCell ref="C20:C21"/>
    <mergeCell ref="C30:D30"/>
    <mergeCell ref="C42:D42"/>
    <mergeCell ref="C62:D62"/>
    <mergeCell ref="B41:B52"/>
    <mergeCell ref="C45:D45"/>
    <mergeCell ref="C28:D28"/>
    <mergeCell ref="C29:D29"/>
    <mergeCell ref="C31:M3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2012-12-21T08:54:09Z</cp:lastPrinted>
  <dcterms:created xsi:type="dcterms:W3CDTF">2010-07-28T16:34:46Z</dcterms:created>
  <dcterms:modified xsi:type="dcterms:W3CDTF">2012-12-21T08:54:31Z</dcterms:modified>
  <cp:category/>
  <cp:version/>
  <cp:contentType/>
  <cp:contentStatus/>
</cp:coreProperties>
</file>