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355" activeTab="0"/>
  </bookViews>
  <sheets>
    <sheet name="zał_2_Przedsięwzięcia" sheetId="1" r:id="rId1"/>
  </sheets>
  <definedNames/>
  <calcPr fullCalcOnLoad="1"/>
</workbook>
</file>

<file path=xl/sharedStrings.xml><?xml version="1.0" encoding="utf-8"?>
<sst xmlns="http://schemas.openxmlformats.org/spreadsheetml/2006/main" count="215" uniqueCount="54">
  <si>
    <t>Lp.</t>
  </si>
  <si>
    <t>1.</t>
  </si>
  <si>
    <t>2012 rok</t>
  </si>
  <si>
    <t>2013 rok</t>
  </si>
  <si>
    <t>2014 rok</t>
  </si>
  <si>
    <t>2015 rok</t>
  </si>
  <si>
    <t>x</t>
  </si>
  <si>
    <t>1)</t>
  </si>
  <si>
    <t>2)</t>
  </si>
  <si>
    <t>3)</t>
  </si>
  <si>
    <t>1.1.</t>
  </si>
  <si>
    <t>1.2.</t>
  </si>
  <si>
    <t>- wydatki bieżące</t>
  </si>
  <si>
    <t xml:space="preserve">- wydatki majątkowe </t>
  </si>
  <si>
    <t>a)</t>
  </si>
  <si>
    <t xml:space="preserve">  z tego:</t>
  </si>
  <si>
    <t>program (nazwa …. + wyszczególnienie wydatków na jego realizację)</t>
  </si>
  <si>
    <t>b)</t>
  </si>
  <si>
    <t>wieloletnie programy, projekty lub zadania związane z programami realizowanymi z udziałem środków, o których mowa w art.5 ust.1 pkt 2 i 3 - razem,  z tego:</t>
  </si>
  <si>
    <t>wieloletnie programy, projekty lub zadania związane z umowami partnerstwa publiczno-prywatnego - razem, z tego:</t>
  </si>
  <si>
    <t>d)</t>
  </si>
  <si>
    <t>Jednostka odpowiedzialna lub koordynująca</t>
  </si>
  <si>
    <t>Okres realizacji (programu, zadania, umowy)</t>
  </si>
  <si>
    <t>Łączne nakłady finansowe</t>
  </si>
  <si>
    <t>od</t>
  </si>
  <si>
    <t>do</t>
  </si>
  <si>
    <t>Limit zobowiązań</t>
  </si>
  <si>
    <t>Umowa (nazwa + wyszczególnienie wydatków na program) …. - razem</t>
  </si>
  <si>
    <t>Wieloletnie programy, projekty lub zadania razem, z tego:</t>
  </si>
  <si>
    <t>wieloletnie pozostałe programy, projekty lub zadania - razem, z tego:</t>
  </si>
  <si>
    <t>Program Operacyjny Kapitał Ludzki</t>
  </si>
  <si>
    <t>- wydatki majątkowe</t>
  </si>
  <si>
    <t>wieloletnie umowy, których realizacja w roku budżetowym i w latach następnych jest niezbędna dla zapewnienia ciągłości działania j.s.t. i których płatności przypadają w okresie dłuższym niż rok - razem, z tego:</t>
  </si>
  <si>
    <t>1.1</t>
  </si>
  <si>
    <t>Starostwo Powiatowe we Wrocławiu</t>
  </si>
  <si>
    <t>Program budowy i modernizacji dróg lokalnych</t>
  </si>
  <si>
    <t>Realizacja zadań drogowych przy współudziale środków Narodowego Programu Przebudowy Dróg Lokalnych na lata 2008-2011</t>
  </si>
  <si>
    <t>4)</t>
  </si>
  <si>
    <t>Rewitalizacja i rozbudowa Powiatowego Zespołu Szkół Nr 3 w Sobótce</t>
  </si>
  <si>
    <t>Rozbudowa Specjalnego Ośrodka Szkolno-Wychwawczego w Kątach Wrocławskich</t>
  </si>
  <si>
    <t>wieloletnie gwarancje i poręczenia udzielane przez j.s.t. - razem - wydatki bieżące</t>
  </si>
  <si>
    <t>c)</t>
  </si>
  <si>
    <t>z tego:</t>
  </si>
  <si>
    <t>PRZEDSIĘWZIĘCIA REALIZOWANE W LATACH 2012 - 2015</t>
  </si>
  <si>
    <t>Zespół Szkół Specjalnych przy Zakładzie Opiekuńczo - Wychowawczym w Wierzbicach, Starostwo Powiatowe we Wrocławiu</t>
  </si>
  <si>
    <t>Wyszczególnienie (nazwa i cel)</t>
  </si>
  <si>
    <t>"Uczyć się, aby wiedzieć, działać i żyć współnie w społeczeństwie"  - wyrównywanie szans edukacyjnych i i oraz zmniejszanie różnic w jakości usłu edukacyjnych</t>
  </si>
  <si>
    <t>"Różne formy terapii wspomagające rozwój uczniów Specjalnego Ośrodka Szkolno - Wychowawczego w Kątach Wrocławskich" - wyrównywanie szans edukacyjnych uczniów mających specjalne potrzeby edukacyjne</t>
  </si>
  <si>
    <t xml:space="preserve">Specjalny Ośrodek Szkolno- Wychowawczy w Kątach Wrocławskich, Starostwo Powiatowe we Wrocławiu </t>
  </si>
  <si>
    <t>Budowa i modernizacja  dróg powiatowych - poprawa infrastruktury drogowej</t>
  </si>
  <si>
    <t>Załącznik nr 2 do uchwały Rady Powiatu Wrocławskiego nr                z dnia       grudnia 2011 r.</t>
  </si>
  <si>
    <t>Usługa w zakresie ceryfikacji systemu zarzadzania jakością zgodnego z wymaganiami polskiej normy PN-EN ISO 9001:2009 w Starostwie Powiatowym we Wrocławiu wraz z nadzorem ceryfikacyjnym</t>
  </si>
  <si>
    <t xml:space="preserve">Ochrona osób i mienia oraz obiektu - siedziby Starostwa Powiatowego we Wrocławiu wraz z usługą kompleksowego utrzymania czystości pomieszczeń i terenu wokół siedziby Starostwa </t>
  </si>
  <si>
    <t xml:space="preserve">Ubezpieczenie majątku i odpowiedzialności cywilnej Powiatu Wrocławskiego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</si>
</sst>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6"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name val="Czcionka tekstu podstawowego"/>
      <family val="2"/>
    </font>
    <font>
      <b/>
      <sz val="11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center"/>
    </xf>
    <xf numFmtId="0" fontId="0" fillId="0" borderId="10" xfId="0" applyBorder="1" applyAlignment="1" applyProtection="1">
      <alignment vertical="top" wrapText="1"/>
      <protection locked="0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 applyProtection="1">
      <alignment vertical="top" wrapText="1"/>
      <protection locked="0"/>
    </xf>
    <xf numFmtId="0" fontId="15" fillId="0" borderId="10" xfId="0" applyFont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/>
      <protection locked="0"/>
    </xf>
    <xf numFmtId="3" fontId="15" fillId="0" borderId="10" xfId="0" applyNumberFormat="1" applyFont="1" applyBorder="1" applyAlignment="1" applyProtection="1">
      <alignment horizontal="center" vertical="center" wrapText="1"/>
      <protection/>
    </xf>
    <xf numFmtId="3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 quotePrefix="1">
      <alignment horizontal="center" vertical="center" wrapText="1"/>
    </xf>
    <xf numFmtId="0" fontId="15" fillId="0" borderId="10" xfId="0" applyFont="1" applyBorder="1" applyAlignment="1" quotePrefix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3" fontId="15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15" fillId="0" borderId="13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10" xfId="0" applyFont="1" applyBorder="1" applyAlignment="1" quotePrefix="1">
      <alignment vertical="center" wrapText="1"/>
    </xf>
    <xf numFmtId="0" fontId="15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/>
    </xf>
    <xf numFmtId="0" fontId="0" fillId="0" borderId="0" xfId="0" applyBorder="1" applyAlignment="1">
      <alignment horizontal="right"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25" fillId="20" borderId="10" xfId="0" applyFont="1" applyFill="1" applyBorder="1" applyAlignment="1">
      <alignment horizontal="left" vertical="center" wrapText="1"/>
    </xf>
    <xf numFmtId="0" fontId="25" fillId="20" borderId="10" xfId="0" applyFont="1" applyFill="1" applyBorder="1" applyAlignment="1">
      <alignment vertical="center" wrapText="1"/>
    </xf>
    <xf numFmtId="0" fontId="25" fillId="20" borderId="10" xfId="0" applyFont="1" applyFill="1" applyBorder="1" applyAlignment="1">
      <alignment horizontal="center" vertical="center" wrapText="1"/>
    </xf>
    <xf numFmtId="3" fontId="25" fillId="20" borderId="10" xfId="0" applyNumberFormat="1" applyFont="1" applyFill="1" applyBorder="1" applyAlignment="1">
      <alignment horizontal="center" vertical="center" wrapText="1"/>
    </xf>
    <xf numFmtId="0" fontId="25" fillId="20" borderId="0" xfId="0" applyFont="1" applyFill="1" applyAlignment="1">
      <alignment vertical="center" wrapText="1"/>
    </xf>
    <xf numFmtId="0" fontId="15" fillId="20" borderId="10" xfId="0" applyFont="1" applyFill="1" applyBorder="1" applyAlignment="1">
      <alignment vertical="top" wrapText="1"/>
    </xf>
    <xf numFmtId="0" fontId="15" fillId="20" borderId="10" xfId="0" applyFont="1" applyFill="1" applyBorder="1" applyAlignment="1">
      <alignment horizontal="center" vertical="center" wrapText="1"/>
    </xf>
    <xf numFmtId="3" fontId="15" fillId="20" borderId="10" xfId="0" applyNumberFormat="1" applyFont="1" applyFill="1" applyBorder="1" applyAlignment="1">
      <alignment horizontal="center" vertical="center" wrapText="1"/>
    </xf>
    <xf numFmtId="3" fontId="15" fillId="2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tabSelected="1" zoomScaleSheetLayoutView="75" workbookViewId="0" topLeftCell="A1">
      <pane ySplit="5" topLeftCell="BM17" activePane="bottomLeft" state="frozen"/>
      <selection pane="topLeft" activeCell="A1" sqref="A1"/>
      <selection pane="bottomLeft" activeCell="K37" sqref="K37"/>
    </sheetView>
  </sheetViews>
  <sheetFormatPr defaultColWidth="8.796875" defaultRowHeight="14.25"/>
  <cols>
    <col min="1" max="1" width="5.69921875" style="88" customWidth="1"/>
    <col min="2" max="3" width="5" style="0" customWidth="1"/>
    <col min="4" max="4" width="41" style="0" customWidth="1"/>
    <col min="5" max="5" width="18.59765625" style="0" customWidth="1"/>
    <col min="6" max="7" width="8.5" style="0" customWidth="1"/>
    <col min="8" max="8" width="12.19921875" style="16" customWidth="1"/>
    <col min="9" max="13" width="11.8984375" style="3" customWidth="1"/>
  </cols>
  <sheetData>
    <row r="1" spans="1:13" ht="30.75" customHeight="1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38.25" customHeight="1">
      <c r="A2" s="90" t="s">
        <v>43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 customHeight="1">
      <c r="A3" s="91"/>
      <c r="B3" s="91"/>
      <c r="C3" s="91"/>
      <c r="D3" s="91"/>
      <c r="E3" s="91"/>
      <c r="F3" s="91"/>
      <c r="G3" s="91"/>
      <c r="H3" s="92"/>
      <c r="I3" s="93"/>
      <c r="J3" s="93"/>
      <c r="K3" s="93"/>
      <c r="L3" s="93"/>
      <c r="M3" s="93"/>
    </row>
    <row r="4" spans="1:13" s="2" customFormat="1" ht="38.25" customHeight="1">
      <c r="A4" s="66" t="s">
        <v>0</v>
      </c>
      <c r="B4" s="80" t="s">
        <v>45</v>
      </c>
      <c r="C4" s="76"/>
      <c r="D4" s="77"/>
      <c r="E4" s="70" t="s">
        <v>21</v>
      </c>
      <c r="F4" s="72" t="s">
        <v>22</v>
      </c>
      <c r="G4" s="73"/>
      <c r="H4" s="74" t="s">
        <v>23</v>
      </c>
      <c r="I4" s="76"/>
      <c r="J4" s="76"/>
      <c r="K4" s="76"/>
      <c r="L4" s="77"/>
      <c r="M4" s="66" t="s">
        <v>26</v>
      </c>
    </row>
    <row r="5" spans="1:13" s="2" customFormat="1" ht="24" customHeight="1">
      <c r="A5" s="67"/>
      <c r="B5" s="81"/>
      <c r="C5" s="82"/>
      <c r="D5" s="83"/>
      <c r="E5" s="71"/>
      <c r="F5" s="9" t="s">
        <v>24</v>
      </c>
      <c r="G5" s="9" t="s">
        <v>25</v>
      </c>
      <c r="H5" s="75"/>
      <c r="I5" s="9" t="s">
        <v>2</v>
      </c>
      <c r="J5" s="9" t="s">
        <v>3</v>
      </c>
      <c r="K5" s="9" t="s">
        <v>4</v>
      </c>
      <c r="L5" s="9" t="s">
        <v>5</v>
      </c>
      <c r="M5" s="67"/>
    </row>
    <row r="6" spans="1:13" s="8" customFormat="1" ht="12">
      <c r="A6" s="10">
        <v>1</v>
      </c>
      <c r="B6" s="78">
        <v>2</v>
      </c>
      <c r="C6" s="78"/>
      <c r="D6" s="78"/>
      <c r="E6" s="10">
        <v>3</v>
      </c>
      <c r="F6" s="10">
        <v>4</v>
      </c>
      <c r="G6" s="10">
        <v>5</v>
      </c>
      <c r="H6" s="17">
        <v>6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</row>
    <row r="7" spans="1:13" s="99" customFormat="1" ht="36.75" customHeight="1">
      <c r="A7" s="95" t="s">
        <v>1</v>
      </c>
      <c r="B7" s="96" t="s">
        <v>28</v>
      </c>
      <c r="C7" s="96"/>
      <c r="D7" s="96"/>
      <c r="E7" s="97" t="s">
        <v>6</v>
      </c>
      <c r="F7" s="97" t="s">
        <v>6</v>
      </c>
      <c r="G7" s="97" t="s">
        <v>6</v>
      </c>
      <c r="H7" s="98">
        <f aca="true" t="shared" si="0" ref="H7:M7">H8+H10</f>
        <v>55028952</v>
      </c>
      <c r="I7" s="98">
        <f t="shared" si="0"/>
        <v>20446480</v>
      </c>
      <c r="J7" s="98">
        <f t="shared" si="0"/>
        <v>13782472</v>
      </c>
      <c r="K7" s="98">
        <f t="shared" si="0"/>
        <v>15800000</v>
      </c>
      <c r="L7" s="98">
        <f t="shared" si="0"/>
        <v>5000000</v>
      </c>
      <c r="M7" s="98">
        <f t="shared" si="0"/>
        <v>55028952</v>
      </c>
    </row>
    <row r="8" spans="1:13" s="6" customFormat="1" ht="21" customHeight="1">
      <c r="A8" s="11" t="s">
        <v>10</v>
      </c>
      <c r="B8" s="68" t="s">
        <v>12</v>
      </c>
      <c r="C8" s="68"/>
      <c r="D8" s="68"/>
      <c r="E8" s="19" t="s">
        <v>6</v>
      </c>
      <c r="F8" s="19" t="s">
        <v>6</v>
      </c>
      <c r="G8" s="19" t="s">
        <v>6</v>
      </c>
      <c r="H8" s="14">
        <f>H42+H60+H12</f>
        <v>1128952</v>
      </c>
      <c r="I8" s="14">
        <f>I42+I60+I17</f>
        <v>846480</v>
      </c>
      <c r="J8" s="14">
        <f>J42+J60+J12</f>
        <v>282472</v>
      </c>
      <c r="K8" s="14">
        <f>K42+K60</f>
        <v>0</v>
      </c>
      <c r="L8" s="14">
        <f>L42+L60</f>
        <v>0</v>
      </c>
      <c r="M8" s="14">
        <f>M40+M60+M13</f>
        <v>1128952</v>
      </c>
    </row>
    <row r="9" spans="1:13" s="6" customFormat="1" ht="58.5" customHeight="1" hidden="1">
      <c r="A9" s="47"/>
      <c r="B9" s="44"/>
      <c r="C9" s="41"/>
      <c r="D9" s="41"/>
      <c r="E9" s="46" t="s">
        <v>6</v>
      </c>
      <c r="F9" s="19" t="s">
        <v>6</v>
      </c>
      <c r="G9" s="19" t="s">
        <v>6</v>
      </c>
      <c r="H9" s="43"/>
      <c r="I9" s="43"/>
      <c r="J9" s="43"/>
      <c r="K9" s="14"/>
      <c r="L9" s="14"/>
      <c r="M9" s="14" t="e">
        <f>#REF!+I9+J9+K9+L9</f>
        <v>#REF!</v>
      </c>
    </row>
    <row r="10" spans="1:13" s="6" customFormat="1" ht="21" customHeight="1">
      <c r="A10" s="11" t="s">
        <v>11</v>
      </c>
      <c r="B10" s="68" t="s">
        <v>13</v>
      </c>
      <c r="C10" s="68"/>
      <c r="D10" s="68"/>
      <c r="E10" s="19" t="s">
        <v>6</v>
      </c>
      <c r="F10" s="19" t="s">
        <v>6</v>
      </c>
      <c r="G10" s="19" t="s">
        <v>6</v>
      </c>
      <c r="H10" s="14">
        <f>H14+H43</f>
        <v>53900000</v>
      </c>
      <c r="I10" s="14">
        <f>I14+I29+I43</f>
        <v>19600000</v>
      </c>
      <c r="J10" s="14">
        <f>J14+J29+J43</f>
        <v>13500000</v>
      </c>
      <c r="K10" s="14">
        <f>K14+K29+K43</f>
        <v>15800000</v>
      </c>
      <c r="L10" s="14">
        <f>L14+L29+L43</f>
        <v>5000000</v>
      </c>
      <c r="M10" s="14">
        <f>M14+M29+M43</f>
        <v>53900000</v>
      </c>
    </row>
    <row r="11" spans="1:13" s="1" customFormat="1" ht="14.25" customHeight="1">
      <c r="A11" s="85" t="s">
        <v>42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7"/>
    </row>
    <row r="12" spans="1:13" s="4" customFormat="1" ht="45.75" customHeight="1">
      <c r="A12" s="84"/>
      <c r="B12" s="57" t="s">
        <v>14</v>
      </c>
      <c r="C12" s="100" t="s">
        <v>18</v>
      </c>
      <c r="D12" s="100"/>
      <c r="E12" s="101" t="s">
        <v>6</v>
      </c>
      <c r="F12" s="101" t="s">
        <v>6</v>
      </c>
      <c r="G12" s="101" t="s">
        <v>6</v>
      </c>
      <c r="H12" s="102">
        <f>H13+H14</f>
        <v>615243</v>
      </c>
      <c r="I12" s="102">
        <f>I13+I14</f>
        <v>491846</v>
      </c>
      <c r="J12" s="102">
        <f>J13+J14</f>
        <v>123397</v>
      </c>
      <c r="K12" s="102">
        <f>K13+K14</f>
        <v>0</v>
      </c>
      <c r="L12" s="102">
        <f>L13+L14</f>
        <v>0</v>
      </c>
      <c r="M12" s="102">
        <f>M13</f>
        <v>615243</v>
      </c>
    </row>
    <row r="13" spans="1:13" s="6" customFormat="1" ht="18.75" customHeight="1">
      <c r="A13" s="84"/>
      <c r="B13" s="58"/>
      <c r="C13" s="68" t="s">
        <v>12</v>
      </c>
      <c r="D13" s="68"/>
      <c r="E13" s="19" t="s">
        <v>6</v>
      </c>
      <c r="F13" s="19" t="s">
        <v>6</v>
      </c>
      <c r="G13" s="19" t="s">
        <v>6</v>
      </c>
      <c r="H13" s="14">
        <f aca="true" t="shared" si="1" ref="H13:L14">H17+H22+H25</f>
        <v>615243</v>
      </c>
      <c r="I13" s="14">
        <f t="shared" si="1"/>
        <v>491846</v>
      </c>
      <c r="J13" s="14">
        <f t="shared" si="1"/>
        <v>123397</v>
      </c>
      <c r="K13" s="14">
        <f t="shared" si="1"/>
        <v>0</v>
      </c>
      <c r="L13" s="14">
        <f t="shared" si="1"/>
        <v>0</v>
      </c>
      <c r="M13" s="14">
        <f>M16</f>
        <v>615243</v>
      </c>
    </row>
    <row r="14" spans="1:13" s="6" customFormat="1" ht="18.75" customHeight="1" hidden="1">
      <c r="A14" s="84"/>
      <c r="B14" s="58"/>
      <c r="C14" s="68" t="s">
        <v>13</v>
      </c>
      <c r="D14" s="68"/>
      <c r="E14" s="19" t="s">
        <v>6</v>
      </c>
      <c r="F14" s="19" t="s">
        <v>6</v>
      </c>
      <c r="G14" s="19" t="s">
        <v>6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>SUM(I14:L14)</f>
        <v>0</v>
      </c>
    </row>
    <row r="15" spans="1:13" s="1" customFormat="1" ht="14.25" customHeight="1" hidden="1">
      <c r="A15" s="84"/>
      <c r="B15" s="58"/>
      <c r="C15" s="60" t="s">
        <v>15</v>
      </c>
      <c r="D15" s="61"/>
      <c r="E15" s="61"/>
      <c r="F15" s="61"/>
      <c r="G15" s="61"/>
      <c r="H15" s="61"/>
      <c r="I15" s="61"/>
      <c r="J15" s="61"/>
      <c r="K15" s="61"/>
      <c r="L15" s="61"/>
      <c r="M15" s="62"/>
    </row>
    <row r="16" spans="1:13" s="5" customFormat="1" ht="18.75" customHeight="1">
      <c r="A16" s="84"/>
      <c r="B16" s="58"/>
      <c r="C16" s="19" t="s">
        <v>7</v>
      </c>
      <c r="D16" s="51" t="s">
        <v>30</v>
      </c>
      <c r="E16" s="40" t="s">
        <v>6</v>
      </c>
      <c r="F16" s="40" t="s">
        <v>6</v>
      </c>
      <c r="G16" s="40" t="s">
        <v>6</v>
      </c>
      <c r="H16" s="34">
        <f aca="true" t="shared" si="2" ref="H16:M16">H17+H18</f>
        <v>615243</v>
      </c>
      <c r="I16" s="34">
        <f t="shared" si="2"/>
        <v>491846</v>
      </c>
      <c r="J16" s="34">
        <f t="shared" si="2"/>
        <v>123397</v>
      </c>
      <c r="K16" s="34">
        <f t="shared" si="2"/>
        <v>0</v>
      </c>
      <c r="L16" s="34">
        <f t="shared" si="2"/>
        <v>0</v>
      </c>
      <c r="M16" s="34">
        <f t="shared" si="2"/>
        <v>615243</v>
      </c>
    </row>
    <row r="17" spans="1:13" s="6" customFormat="1" ht="19.5" customHeight="1">
      <c r="A17" s="84"/>
      <c r="B17" s="58"/>
      <c r="C17" s="36"/>
      <c r="D17" s="45" t="s">
        <v>12</v>
      </c>
      <c r="E17" s="40" t="s">
        <v>6</v>
      </c>
      <c r="F17" s="40" t="s">
        <v>6</v>
      </c>
      <c r="G17" s="40" t="s">
        <v>6</v>
      </c>
      <c r="H17" s="35">
        <f aca="true" t="shared" si="3" ref="H17:M17">H37+H38</f>
        <v>615243</v>
      </c>
      <c r="I17" s="35">
        <f t="shared" si="3"/>
        <v>491846</v>
      </c>
      <c r="J17" s="35">
        <f t="shared" si="3"/>
        <v>123397</v>
      </c>
      <c r="K17" s="35">
        <f t="shared" si="3"/>
        <v>0</v>
      </c>
      <c r="L17" s="35">
        <f t="shared" si="3"/>
        <v>0</v>
      </c>
      <c r="M17" s="35">
        <f t="shared" si="3"/>
        <v>615243</v>
      </c>
    </row>
    <row r="18" spans="1:13" s="5" customFormat="1" ht="19.5" customHeight="1" hidden="1">
      <c r="A18" s="84"/>
      <c r="B18" s="58"/>
      <c r="C18" s="13"/>
      <c r="D18" s="45" t="s">
        <v>31</v>
      </c>
      <c r="E18" s="40" t="s">
        <v>6</v>
      </c>
      <c r="F18" s="40" t="s">
        <v>6</v>
      </c>
      <c r="G18" s="40" t="s">
        <v>6</v>
      </c>
      <c r="H18" s="35">
        <f>H19+H20</f>
        <v>0</v>
      </c>
      <c r="I18" s="52"/>
      <c r="J18" s="52"/>
      <c r="K18" s="52"/>
      <c r="L18" s="52"/>
      <c r="M18" s="35">
        <f>SUM(I18:L18)</f>
        <v>0</v>
      </c>
    </row>
    <row r="19" spans="1:13" s="5" customFormat="1" ht="69" customHeight="1" hidden="1">
      <c r="A19" s="84"/>
      <c r="B19" s="58"/>
      <c r="C19" s="66"/>
      <c r="D19" s="13"/>
      <c r="E19" s="37"/>
      <c r="F19" s="32"/>
      <c r="G19" s="32"/>
      <c r="H19" s="25"/>
      <c r="I19" s="24"/>
      <c r="J19" s="24"/>
      <c r="K19" s="24"/>
      <c r="L19" s="24"/>
      <c r="M19" s="25">
        <f>SUM(I19:L19)</f>
        <v>0</v>
      </c>
    </row>
    <row r="20" spans="1:13" s="5" customFormat="1" ht="35.25" customHeight="1" hidden="1">
      <c r="A20" s="84"/>
      <c r="B20" s="58"/>
      <c r="C20" s="67"/>
      <c r="D20" s="13"/>
      <c r="E20" s="37"/>
      <c r="F20" s="32"/>
      <c r="G20" s="32"/>
      <c r="H20" s="25"/>
      <c r="I20" s="24"/>
      <c r="J20" s="24"/>
      <c r="K20" s="24"/>
      <c r="L20" s="24"/>
      <c r="M20" s="25">
        <f>SUM(I20:L20)</f>
        <v>0</v>
      </c>
    </row>
    <row r="21" spans="1:13" s="5" customFormat="1" ht="19.5" customHeight="1" hidden="1">
      <c r="A21" s="84"/>
      <c r="B21" s="58"/>
      <c r="C21" s="19" t="s">
        <v>8</v>
      </c>
      <c r="D21" s="31" t="s">
        <v>30</v>
      </c>
      <c r="E21" s="31"/>
      <c r="F21" s="31"/>
      <c r="G21" s="31"/>
      <c r="H21" s="34">
        <f aca="true" t="shared" si="4" ref="H21:M21">H22+H23</f>
        <v>0</v>
      </c>
      <c r="I21" s="34">
        <f t="shared" si="4"/>
        <v>0</v>
      </c>
      <c r="J21" s="34">
        <f t="shared" si="4"/>
        <v>0</v>
      </c>
      <c r="K21" s="34">
        <f t="shared" si="4"/>
        <v>0</v>
      </c>
      <c r="L21" s="34">
        <f t="shared" si="4"/>
        <v>0</v>
      </c>
      <c r="M21" s="34">
        <f t="shared" si="4"/>
        <v>0</v>
      </c>
    </row>
    <row r="22" spans="1:13" s="5" customFormat="1" ht="19.5" customHeight="1" hidden="1">
      <c r="A22" s="84"/>
      <c r="B22" s="58"/>
      <c r="C22" s="13"/>
      <c r="D22" s="27" t="s">
        <v>12</v>
      </c>
      <c r="E22" s="32" t="s">
        <v>6</v>
      </c>
      <c r="F22" s="32" t="s">
        <v>6</v>
      </c>
      <c r="G22" s="32" t="s">
        <v>6</v>
      </c>
      <c r="H22" s="20"/>
      <c r="I22" s="25"/>
      <c r="J22" s="25"/>
      <c r="K22" s="25"/>
      <c r="L22" s="25"/>
      <c r="M22" s="25">
        <f>SUM(I22:L22)</f>
        <v>0</v>
      </c>
    </row>
    <row r="23" spans="1:13" s="5" customFormat="1" ht="19.5" customHeight="1" hidden="1">
      <c r="A23" s="84"/>
      <c r="B23" s="58"/>
      <c r="C23" s="13"/>
      <c r="D23" s="23" t="s">
        <v>31</v>
      </c>
      <c r="E23" s="32" t="s">
        <v>6</v>
      </c>
      <c r="F23" s="32" t="s">
        <v>6</v>
      </c>
      <c r="G23" s="32" t="s">
        <v>6</v>
      </c>
      <c r="H23" s="20"/>
      <c r="I23" s="25"/>
      <c r="J23" s="25"/>
      <c r="K23" s="25"/>
      <c r="L23" s="25"/>
      <c r="M23" s="25">
        <f>SUM(I23:L23)</f>
        <v>0</v>
      </c>
    </row>
    <row r="24" spans="1:13" s="1" customFormat="1" ht="32.25" customHeight="1" hidden="1">
      <c r="A24" s="84"/>
      <c r="B24" s="58"/>
      <c r="C24" s="28" t="s">
        <v>9</v>
      </c>
      <c r="D24" s="29" t="s">
        <v>16</v>
      </c>
      <c r="E24" s="30"/>
      <c r="F24" s="30"/>
      <c r="G24" s="30"/>
      <c r="H24" s="34">
        <f aca="true" t="shared" si="5" ref="H24:M24">H25+H26</f>
        <v>0</v>
      </c>
      <c r="I24" s="34">
        <f t="shared" si="5"/>
        <v>0</v>
      </c>
      <c r="J24" s="34">
        <f t="shared" si="5"/>
        <v>0</v>
      </c>
      <c r="K24" s="34">
        <f t="shared" si="5"/>
        <v>0</v>
      </c>
      <c r="L24" s="34">
        <f t="shared" si="5"/>
        <v>0</v>
      </c>
      <c r="M24" s="34">
        <f t="shared" si="5"/>
        <v>0</v>
      </c>
    </row>
    <row r="25" spans="1:13" s="5" customFormat="1" ht="19.5" customHeight="1" hidden="1">
      <c r="A25" s="84"/>
      <c r="B25" s="58"/>
      <c r="C25" s="13"/>
      <c r="D25" s="27" t="s">
        <v>12</v>
      </c>
      <c r="E25" s="32" t="s">
        <v>6</v>
      </c>
      <c r="F25" s="32" t="s">
        <v>6</v>
      </c>
      <c r="G25" s="32" t="s">
        <v>6</v>
      </c>
      <c r="H25" s="20"/>
      <c r="I25" s="25"/>
      <c r="J25" s="25"/>
      <c r="K25" s="25"/>
      <c r="L25" s="25"/>
      <c r="M25" s="25">
        <f>SUM(I25:L25)</f>
        <v>0</v>
      </c>
    </row>
    <row r="26" spans="1:13" s="5" customFormat="1" ht="19.5" customHeight="1" hidden="1">
      <c r="A26" s="84"/>
      <c r="B26" s="58"/>
      <c r="C26" s="13"/>
      <c r="D26" s="23" t="s">
        <v>31</v>
      </c>
      <c r="E26" s="32" t="s">
        <v>6</v>
      </c>
      <c r="F26" s="32" t="s">
        <v>6</v>
      </c>
      <c r="G26" s="32" t="s">
        <v>6</v>
      </c>
      <c r="H26" s="20"/>
      <c r="I26" s="25"/>
      <c r="J26" s="25"/>
      <c r="K26" s="25"/>
      <c r="L26" s="25"/>
      <c r="M26" s="25">
        <f>SUM(I26:L26)</f>
        <v>0</v>
      </c>
    </row>
    <row r="27" spans="1:13" s="4" customFormat="1" ht="45.75" customHeight="1" hidden="1">
      <c r="A27" s="84"/>
      <c r="B27" s="58"/>
      <c r="C27" s="69" t="s">
        <v>19</v>
      </c>
      <c r="D27" s="69"/>
      <c r="E27" s="19" t="s">
        <v>6</v>
      </c>
      <c r="F27" s="19" t="s">
        <v>6</v>
      </c>
      <c r="G27" s="19" t="s">
        <v>6</v>
      </c>
      <c r="H27" s="34">
        <f aca="true" t="shared" si="6" ref="H27:M27">H28+H29</f>
        <v>0</v>
      </c>
      <c r="I27" s="34">
        <f t="shared" si="6"/>
        <v>0</v>
      </c>
      <c r="J27" s="34">
        <f t="shared" si="6"/>
        <v>0</v>
      </c>
      <c r="K27" s="34">
        <f t="shared" si="6"/>
        <v>0</v>
      </c>
      <c r="L27" s="34">
        <f t="shared" si="6"/>
        <v>0</v>
      </c>
      <c r="M27" s="34">
        <f t="shared" si="6"/>
        <v>0</v>
      </c>
    </row>
    <row r="28" spans="1:13" s="6" customFormat="1" ht="20.25" customHeight="1" hidden="1">
      <c r="A28" s="84"/>
      <c r="B28" s="58"/>
      <c r="C28" s="68" t="s">
        <v>12</v>
      </c>
      <c r="D28" s="68"/>
      <c r="E28" s="19" t="s">
        <v>6</v>
      </c>
      <c r="F28" s="19" t="s">
        <v>6</v>
      </c>
      <c r="G28" s="19" t="s">
        <v>6</v>
      </c>
      <c r="H28" s="14">
        <f aca="true" t="shared" si="7" ref="H28:L29">H32+H35</f>
        <v>0</v>
      </c>
      <c r="I28" s="14">
        <f t="shared" si="7"/>
        <v>0</v>
      </c>
      <c r="J28" s="14">
        <f t="shared" si="7"/>
        <v>0</v>
      </c>
      <c r="K28" s="14">
        <f t="shared" si="7"/>
        <v>0</v>
      </c>
      <c r="L28" s="14">
        <f t="shared" si="7"/>
        <v>0</v>
      </c>
      <c r="M28" s="25">
        <f>SUM(I28:L28)</f>
        <v>0</v>
      </c>
    </row>
    <row r="29" spans="1:13" s="6" customFormat="1" ht="20.25" customHeight="1" hidden="1">
      <c r="A29" s="84"/>
      <c r="B29" s="58"/>
      <c r="C29" s="68" t="s">
        <v>13</v>
      </c>
      <c r="D29" s="68"/>
      <c r="E29" s="19" t="s">
        <v>6</v>
      </c>
      <c r="F29" s="19" t="s">
        <v>6</v>
      </c>
      <c r="G29" s="19" t="s">
        <v>6</v>
      </c>
      <c r="H29" s="14">
        <f t="shared" si="7"/>
        <v>0</v>
      </c>
      <c r="I29" s="14">
        <f t="shared" si="7"/>
        <v>0</v>
      </c>
      <c r="J29" s="14">
        <f t="shared" si="7"/>
        <v>0</v>
      </c>
      <c r="K29" s="14">
        <f t="shared" si="7"/>
        <v>0</v>
      </c>
      <c r="L29" s="14">
        <f t="shared" si="7"/>
        <v>0</v>
      </c>
      <c r="M29" s="25">
        <f>SUM(I29:L29)</f>
        <v>0</v>
      </c>
    </row>
    <row r="30" spans="1:13" s="1" customFormat="1" ht="14.25" customHeight="1" hidden="1">
      <c r="A30" s="84"/>
      <c r="B30" s="58"/>
      <c r="C30" s="60" t="s">
        <v>15</v>
      </c>
      <c r="D30" s="61"/>
      <c r="E30" s="61"/>
      <c r="F30" s="61"/>
      <c r="G30" s="61"/>
      <c r="H30" s="61"/>
      <c r="I30" s="61"/>
      <c r="J30" s="61"/>
      <c r="K30" s="61"/>
      <c r="L30" s="61"/>
      <c r="M30" s="62"/>
    </row>
    <row r="31" spans="1:13" ht="30" customHeight="1" hidden="1">
      <c r="A31" s="84"/>
      <c r="B31" s="58"/>
      <c r="C31" s="28" t="s">
        <v>7</v>
      </c>
      <c r="D31" s="29" t="s">
        <v>16</v>
      </c>
      <c r="E31" s="33"/>
      <c r="F31" s="33"/>
      <c r="G31" s="33"/>
      <c r="H31" s="34">
        <f aca="true" t="shared" si="8" ref="H31:M31">H32+H33</f>
        <v>0</v>
      </c>
      <c r="I31" s="34">
        <f t="shared" si="8"/>
        <v>0</v>
      </c>
      <c r="J31" s="34">
        <f t="shared" si="8"/>
        <v>0</v>
      </c>
      <c r="K31" s="34">
        <f t="shared" si="8"/>
        <v>0</v>
      </c>
      <c r="L31" s="34">
        <f t="shared" si="8"/>
        <v>0</v>
      </c>
      <c r="M31" s="34">
        <f t="shared" si="8"/>
        <v>0</v>
      </c>
    </row>
    <row r="32" spans="1:13" s="15" customFormat="1" ht="19.5" customHeight="1" hidden="1">
      <c r="A32" s="84"/>
      <c r="B32" s="58"/>
      <c r="C32" s="13"/>
      <c r="D32" s="27" t="s">
        <v>12</v>
      </c>
      <c r="E32" s="32" t="s">
        <v>6</v>
      </c>
      <c r="F32" s="32" t="s">
        <v>6</v>
      </c>
      <c r="G32" s="32" t="s">
        <v>6</v>
      </c>
      <c r="H32" s="20"/>
      <c r="I32" s="25"/>
      <c r="J32" s="25"/>
      <c r="K32" s="25"/>
      <c r="L32" s="25"/>
      <c r="M32" s="25">
        <f>SUM(I32:L32)</f>
        <v>0</v>
      </c>
    </row>
    <row r="33" spans="1:13" s="15" customFormat="1" ht="19.5" customHeight="1" hidden="1">
      <c r="A33" s="84"/>
      <c r="B33" s="58"/>
      <c r="C33" s="13"/>
      <c r="D33" s="23" t="s">
        <v>31</v>
      </c>
      <c r="E33" s="32" t="s">
        <v>6</v>
      </c>
      <c r="F33" s="32" t="s">
        <v>6</v>
      </c>
      <c r="G33" s="32" t="s">
        <v>6</v>
      </c>
      <c r="H33" s="20"/>
      <c r="I33" s="25"/>
      <c r="J33" s="25"/>
      <c r="K33" s="25"/>
      <c r="L33" s="25"/>
      <c r="M33" s="25">
        <f>SUM(I33:L33)</f>
        <v>0</v>
      </c>
    </row>
    <row r="34" spans="1:13" ht="30" customHeight="1" hidden="1">
      <c r="A34" s="84"/>
      <c r="B34" s="58"/>
      <c r="C34" s="28" t="s">
        <v>8</v>
      </c>
      <c r="D34" s="29" t="s">
        <v>16</v>
      </c>
      <c r="E34" s="33"/>
      <c r="F34" s="33"/>
      <c r="G34" s="33"/>
      <c r="H34" s="34">
        <f aca="true" t="shared" si="9" ref="H34:M34">H35+H36</f>
        <v>0</v>
      </c>
      <c r="I34" s="34">
        <f t="shared" si="9"/>
        <v>0</v>
      </c>
      <c r="J34" s="34">
        <f t="shared" si="9"/>
        <v>0</v>
      </c>
      <c r="K34" s="34">
        <f t="shared" si="9"/>
        <v>0</v>
      </c>
      <c r="L34" s="34">
        <f t="shared" si="9"/>
        <v>0</v>
      </c>
      <c r="M34" s="34">
        <f t="shared" si="9"/>
        <v>0</v>
      </c>
    </row>
    <row r="35" spans="1:13" s="15" customFormat="1" ht="19.5" customHeight="1" hidden="1">
      <c r="A35" s="84"/>
      <c r="B35" s="58"/>
      <c r="C35" s="13"/>
      <c r="D35" s="27" t="s">
        <v>12</v>
      </c>
      <c r="E35" s="32" t="s">
        <v>6</v>
      </c>
      <c r="F35" s="32" t="s">
        <v>6</v>
      </c>
      <c r="G35" s="32" t="s">
        <v>6</v>
      </c>
      <c r="H35" s="20"/>
      <c r="I35" s="25"/>
      <c r="J35" s="25"/>
      <c r="K35" s="25"/>
      <c r="L35" s="25"/>
      <c r="M35" s="25">
        <f>SUM(I35:L35)</f>
        <v>0</v>
      </c>
    </row>
    <row r="36" spans="1:13" s="15" customFormat="1" ht="19.5" customHeight="1" hidden="1">
      <c r="A36" s="84"/>
      <c r="B36" s="58"/>
      <c r="C36" s="13"/>
      <c r="D36" s="23" t="s">
        <v>31</v>
      </c>
      <c r="E36" s="32" t="s">
        <v>6</v>
      </c>
      <c r="F36" s="32" t="s">
        <v>6</v>
      </c>
      <c r="G36" s="32" t="s">
        <v>6</v>
      </c>
      <c r="H36" s="20"/>
      <c r="I36" s="25"/>
      <c r="J36" s="25"/>
      <c r="K36" s="25"/>
      <c r="L36" s="25"/>
      <c r="M36" s="25">
        <f>SUM(I36:L36)</f>
        <v>0</v>
      </c>
    </row>
    <row r="37" spans="1:13" s="15" customFormat="1" ht="146.25" customHeight="1">
      <c r="A37" s="84"/>
      <c r="B37" s="58"/>
      <c r="C37" s="13"/>
      <c r="D37" s="13" t="s">
        <v>46</v>
      </c>
      <c r="E37" s="32" t="s">
        <v>44</v>
      </c>
      <c r="F37" s="32">
        <v>2011</v>
      </c>
      <c r="G37" s="32">
        <v>2012</v>
      </c>
      <c r="H37" s="20">
        <v>286813</v>
      </c>
      <c r="I37" s="25">
        <v>286813</v>
      </c>
      <c r="J37" s="25"/>
      <c r="K37" s="25"/>
      <c r="L37" s="25"/>
      <c r="M37" s="35">
        <f>I37+J37+K37+L37</f>
        <v>286813</v>
      </c>
    </row>
    <row r="38" spans="1:13" s="15" customFormat="1" ht="125.25" customHeight="1">
      <c r="A38" s="84"/>
      <c r="B38" s="59"/>
      <c r="C38" s="13"/>
      <c r="D38" s="13" t="s">
        <v>47</v>
      </c>
      <c r="E38" s="32" t="s">
        <v>48</v>
      </c>
      <c r="F38" s="32">
        <v>2012</v>
      </c>
      <c r="G38" s="32">
        <v>2013</v>
      </c>
      <c r="H38" s="20">
        <f>I38+J38</f>
        <v>328430</v>
      </c>
      <c r="I38" s="25">
        <v>205033</v>
      </c>
      <c r="J38" s="25">
        <v>123397</v>
      </c>
      <c r="K38" s="25"/>
      <c r="L38" s="25"/>
      <c r="M38" s="35">
        <f>I38+J38+K38+L38</f>
        <v>328430</v>
      </c>
    </row>
    <row r="39" spans="1:13" s="4" customFormat="1" ht="30.75" customHeight="1">
      <c r="A39" s="84"/>
      <c r="B39" s="79" t="s">
        <v>17</v>
      </c>
      <c r="C39" s="100" t="s">
        <v>29</v>
      </c>
      <c r="D39" s="100"/>
      <c r="E39" s="101" t="s">
        <v>6</v>
      </c>
      <c r="F39" s="101" t="s">
        <v>6</v>
      </c>
      <c r="G39" s="101" t="s">
        <v>6</v>
      </c>
      <c r="H39" s="103">
        <f aca="true" t="shared" si="10" ref="H39:M39">H40+H43</f>
        <v>53906150</v>
      </c>
      <c r="I39" s="103">
        <f t="shared" si="10"/>
        <v>19603075</v>
      </c>
      <c r="J39" s="103">
        <f t="shared" si="10"/>
        <v>13503075</v>
      </c>
      <c r="K39" s="103">
        <f t="shared" si="10"/>
        <v>15800000</v>
      </c>
      <c r="L39" s="103">
        <f t="shared" si="10"/>
        <v>5000000</v>
      </c>
      <c r="M39" s="103">
        <f t="shared" si="10"/>
        <v>53906150</v>
      </c>
    </row>
    <row r="40" spans="1:13" s="26" customFormat="1" ht="20.25" customHeight="1">
      <c r="A40" s="84"/>
      <c r="B40" s="79"/>
      <c r="C40" s="68" t="s">
        <v>12</v>
      </c>
      <c r="D40" s="68"/>
      <c r="E40" s="19" t="s">
        <v>6</v>
      </c>
      <c r="F40" s="19" t="s">
        <v>6</v>
      </c>
      <c r="G40" s="19" t="s">
        <v>6</v>
      </c>
      <c r="H40" s="34">
        <f>H42</f>
        <v>6150</v>
      </c>
      <c r="I40" s="34">
        <f>I42</f>
        <v>3075</v>
      </c>
      <c r="J40" s="34">
        <f>J42</f>
        <v>3075</v>
      </c>
      <c r="K40" s="34">
        <f>K46+K49</f>
        <v>0</v>
      </c>
      <c r="L40" s="34">
        <f>L46+L49</f>
        <v>0</v>
      </c>
      <c r="M40" s="34">
        <f>M42</f>
        <v>6150</v>
      </c>
    </row>
    <row r="41" spans="1:13" s="26" customFormat="1" ht="20.25" customHeight="1" hidden="1">
      <c r="A41" s="84"/>
      <c r="B41" s="79"/>
      <c r="C41" s="63" t="s">
        <v>42</v>
      </c>
      <c r="D41" s="64"/>
      <c r="E41" s="64"/>
      <c r="F41" s="64"/>
      <c r="G41" s="64"/>
      <c r="H41" s="64"/>
      <c r="I41" s="64"/>
      <c r="J41" s="64"/>
      <c r="K41" s="64"/>
      <c r="L41" s="64"/>
      <c r="M41" s="65"/>
    </row>
    <row r="42" spans="1:13" s="26" customFormat="1" ht="72" customHeight="1">
      <c r="A42" s="84"/>
      <c r="B42" s="79"/>
      <c r="C42" s="19" t="s">
        <v>7</v>
      </c>
      <c r="D42" s="48" t="s">
        <v>51</v>
      </c>
      <c r="E42" s="53" t="s">
        <v>34</v>
      </c>
      <c r="F42" s="42">
        <v>2011</v>
      </c>
      <c r="G42" s="42">
        <v>2013</v>
      </c>
      <c r="H42" s="49">
        <f>I42+J42</f>
        <v>6150</v>
      </c>
      <c r="I42" s="49">
        <v>3075</v>
      </c>
      <c r="J42" s="49">
        <v>3075</v>
      </c>
      <c r="K42" s="34"/>
      <c r="L42" s="34"/>
      <c r="M42" s="49">
        <f>I42+J42+K42+L42</f>
        <v>6150</v>
      </c>
    </row>
    <row r="43" spans="1:13" s="26" customFormat="1" ht="20.25" customHeight="1">
      <c r="A43" s="84"/>
      <c r="B43" s="79"/>
      <c r="C43" s="68" t="s">
        <v>13</v>
      </c>
      <c r="D43" s="68"/>
      <c r="E43" s="19" t="s">
        <v>6</v>
      </c>
      <c r="F43" s="19" t="s">
        <v>6</v>
      </c>
      <c r="G43" s="19" t="s">
        <v>6</v>
      </c>
      <c r="H43" s="34">
        <f>H48+H51</f>
        <v>53900000</v>
      </c>
      <c r="I43" s="34">
        <f>I48+I51</f>
        <v>19600000</v>
      </c>
      <c r="J43" s="34">
        <f>J48+J51</f>
        <v>13500000</v>
      </c>
      <c r="K43" s="34">
        <f>K48+K51</f>
        <v>15800000</v>
      </c>
      <c r="L43" s="34">
        <f>L48+L51</f>
        <v>5000000</v>
      </c>
      <c r="M43" s="34">
        <f>M51</f>
        <v>53900000</v>
      </c>
    </row>
    <row r="44" spans="1:13" ht="14.25" customHeight="1" hidden="1">
      <c r="A44" s="84"/>
      <c r="B44" s="79"/>
      <c r="C44" s="60" t="s">
        <v>15</v>
      </c>
      <c r="D44" s="61"/>
      <c r="E44" s="61"/>
      <c r="F44" s="61"/>
      <c r="G44" s="61"/>
      <c r="H44" s="61"/>
      <c r="I44" s="61"/>
      <c r="J44" s="61"/>
      <c r="K44" s="61"/>
      <c r="L44" s="61"/>
      <c r="M44" s="62"/>
    </row>
    <row r="45" spans="1:13" ht="30" customHeight="1" hidden="1">
      <c r="A45" s="84"/>
      <c r="B45" s="79"/>
      <c r="C45" s="28" t="s">
        <v>7</v>
      </c>
      <c r="D45" s="29" t="s">
        <v>35</v>
      </c>
      <c r="E45" s="38" t="s">
        <v>34</v>
      </c>
      <c r="F45" s="33"/>
      <c r="G45" s="33"/>
      <c r="H45" s="34"/>
      <c r="I45" s="34">
        <f>I46+I47</f>
        <v>0</v>
      </c>
      <c r="J45" s="34">
        <f>J46+J47</f>
        <v>0</v>
      </c>
      <c r="K45" s="34">
        <f>K46+K47</f>
        <v>0</v>
      </c>
      <c r="L45" s="34">
        <f>L46+L47</f>
        <v>0</v>
      </c>
      <c r="M45" s="34">
        <f>M46+M47</f>
        <v>0</v>
      </c>
    </row>
    <row r="46" spans="1:13" s="15" customFormat="1" ht="18.75" customHeight="1" hidden="1">
      <c r="A46" s="84"/>
      <c r="B46" s="79"/>
      <c r="C46" s="13" t="s">
        <v>33</v>
      </c>
      <c r="D46" s="27" t="s">
        <v>12</v>
      </c>
      <c r="E46" s="32" t="s">
        <v>6</v>
      </c>
      <c r="F46" s="32" t="s">
        <v>6</v>
      </c>
      <c r="G46" s="32" t="s">
        <v>6</v>
      </c>
      <c r="H46" s="20"/>
      <c r="I46" s="25"/>
      <c r="J46" s="25"/>
      <c r="K46" s="25"/>
      <c r="L46" s="25"/>
      <c r="M46" s="25">
        <f>SUM(I46:L46)</f>
        <v>0</v>
      </c>
    </row>
    <row r="47" spans="1:13" s="15" customFormat="1" ht="18.75" customHeight="1" hidden="1">
      <c r="A47" s="84"/>
      <c r="B47" s="79"/>
      <c r="C47" s="13" t="s">
        <v>11</v>
      </c>
      <c r="D47" s="23" t="s">
        <v>31</v>
      </c>
      <c r="E47" s="32" t="s">
        <v>6</v>
      </c>
      <c r="F47" s="32">
        <v>2010</v>
      </c>
      <c r="G47" s="32">
        <v>2014</v>
      </c>
      <c r="H47" s="25" t="e">
        <f>#REF!+I47+J47+K47</f>
        <v>#REF!</v>
      </c>
      <c r="I47" s="25"/>
      <c r="J47" s="25"/>
      <c r="K47" s="25"/>
      <c r="L47" s="25"/>
      <c r="M47" s="25">
        <f>SUM(I47:L47)</f>
        <v>0</v>
      </c>
    </row>
    <row r="48" spans="1:13" ht="42.75" customHeight="1" hidden="1">
      <c r="A48" s="84"/>
      <c r="B48" s="79"/>
      <c r="C48" s="19" t="s">
        <v>7</v>
      </c>
      <c r="D48" s="50" t="s">
        <v>36</v>
      </c>
      <c r="E48" s="38" t="s">
        <v>34</v>
      </c>
      <c r="F48" s="39">
        <v>2011</v>
      </c>
      <c r="G48" s="39">
        <v>2011</v>
      </c>
      <c r="H48" s="49"/>
      <c r="I48" s="49">
        <f>I49+I50</f>
        <v>0</v>
      </c>
      <c r="J48" s="49">
        <f>J49+J50</f>
        <v>0</v>
      </c>
      <c r="K48" s="49">
        <f>K49+K50</f>
        <v>0</v>
      </c>
      <c r="L48" s="49">
        <f>L49+L50</f>
        <v>0</v>
      </c>
      <c r="M48" s="49" t="e">
        <f>#REF!</f>
        <v>#REF!</v>
      </c>
    </row>
    <row r="49" spans="1:13" s="15" customFormat="1" ht="18" customHeight="1" hidden="1">
      <c r="A49" s="84"/>
      <c r="B49" s="79"/>
      <c r="C49" s="13"/>
      <c r="D49" s="27" t="s">
        <v>12</v>
      </c>
      <c r="E49" s="32" t="s">
        <v>6</v>
      </c>
      <c r="F49" s="32" t="s">
        <v>6</v>
      </c>
      <c r="G49" s="32" t="s">
        <v>6</v>
      </c>
      <c r="H49" s="20"/>
      <c r="I49" s="20"/>
      <c r="J49" s="20"/>
      <c r="K49" s="20"/>
      <c r="L49" s="20"/>
      <c r="M49" s="25">
        <f aca="true" t="shared" si="11" ref="M49:M59">SUM(I49:L49)</f>
        <v>0</v>
      </c>
    </row>
    <row r="50" spans="1:13" s="15" customFormat="1" ht="18" customHeight="1" hidden="1">
      <c r="A50" s="84"/>
      <c r="B50" s="79"/>
      <c r="C50" s="13"/>
      <c r="D50" s="23" t="s">
        <v>31</v>
      </c>
      <c r="E50" s="32" t="s">
        <v>6</v>
      </c>
      <c r="F50" s="32">
        <v>2011</v>
      </c>
      <c r="G50" s="32">
        <v>2011</v>
      </c>
      <c r="H50" s="20"/>
      <c r="I50" s="20"/>
      <c r="J50" s="20"/>
      <c r="K50" s="20"/>
      <c r="L50" s="20"/>
      <c r="M50" s="25">
        <f t="shared" si="11"/>
        <v>0</v>
      </c>
    </row>
    <row r="51" spans="1:13" s="15" customFormat="1" ht="33.75" customHeight="1">
      <c r="A51" s="84"/>
      <c r="B51" s="28"/>
      <c r="C51" s="19" t="s">
        <v>7</v>
      </c>
      <c r="D51" s="41" t="s">
        <v>49</v>
      </c>
      <c r="E51" s="37" t="s">
        <v>34</v>
      </c>
      <c r="F51" s="32">
        <v>2011</v>
      </c>
      <c r="G51" s="32">
        <v>2015</v>
      </c>
      <c r="H51" s="20">
        <f>I51+J51+K51+L51</f>
        <v>53900000</v>
      </c>
      <c r="I51" s="20">
        <v>19600000</v>
      </c>
      <c r="J51" s="20">
        <v>13500000</v>
      </c>
      <c r="K51" s="20">
        <v>15800000</v>
      </c>
      <c r="L51" s="20">
        <v>5000000</v>
      </c>
      <c r="M51" s="20">
        <f t="shared" si="11"/>
        <v>53900000</v>
      </c>
    </row>
    <row r="52" spans="1:13" s="15" customFormat="1" ht="18" customHeight="1" hidden="1">
      <c r="A52" s="84"/>
      <c r="B52" s="28"/>
      <c r="C52" s="13"/>
      <c r="D52" s="27" t="s">
        <v>12</v>
      </c>
      <c r="E52" s="32" t="s">
        <v>6</v>
      </c>
      <c r="F52" s="32" t="s">
        <v>6</v>
      </c>
      <c r="G52" s="32" t="s">
        <v>6</v>
      </c>
      <c r="H52" s="20"/>
      <c r="I52" s="25"/>
      <c r="J52" s="25"/>
      <c r="K52" s="25"/>
      <c r="L52" s="25"/>
      <c r="M52" s="25">
        <f t="shared" si="11"/>
        <v>0</v>
      </c>
    </row>
    <row r="53" spans="1:13" s="15" customFormat="1" ht="18" customHeight="1" hidden="1">
      <c r="A53" s="84"/>
      <c r="B53" s="28"/>
      <c r="C53" s="13"/>
      <c r="D53" s="23" t="s">
        <v>31</v>
      </c>
      <c r="E53" s="32" t="s">
        <v>6</v>
      </c>
      <c r="F53" s="32"/>
      <c r="G53" s="32"/>
      <c r="H53" s="20"/>
      <c r="I53" s="25"/>
      <c r="J53" s="25"/>
      <c r="K53" s="25"/>
      <c r="L53" s="25"/>
      <c r="M53" s="25">
        <f t="shared" si="11"/>
        <v>0</v>
      </c>
    </row>
    <row r="54" spans="1:13" s="15" customFormat="1" ht="33.75" customHeight="1" hidden="1">
      <c r="A54" s="84"/>
      <c r="B54" s="28"/>
      <c r="C54" s="19" t="s">
        <v>9</v>
      </c>
      <c r="D54" s="36" t="s">
        <v>38</v>
      </c>
      <c r="E54" s="37" t="s">
        <v>34</v>
      </c>
      <c r="F54" s="32">
        <v>2008</v>
      </c>
      <c r="G54" s="32">
        <v>2011</v>
      </c>
      <c r="H54" s="35">
        <f>H55+H56</f>
        <v>0</v>
      </c>
      <c r="I54" s="35"/>
      <c r="J54" s="35"/>
      <c r="K54" s="35"/>
      <c r="L54" s="35"/>
      <c r="M54" s="35">
        <f t="shared" si="11"/>
        <v>0</v>
      </c>
    </row>
    <row r="55" spans="1:13" s="15" customFormat="1" ht="18" customHeight="1" hidden="1">
      <c r="A55" s="84"/>
      <c r="B55" s="28"/>
      <c r="C55" s="13"/>
      <c r="D55" s="27" t="s">
        <v>12</v>
      </c>
      <c r="E55" s="32" t="s">
        <v>6</v>
      </c>
      <c r="F55" s="32" t="s">
        <v>6</v>
      </c>
      <c r="G55" s="32" t="s">
        <v>6</v>
      </c>
      <c r="H55" s="20"/>
      <c r="I55" s="25"/>
      <c r="J55" s="25"/>
      <c r="K55" s="25"/>
      <c r="L55" s="25"/>
      <c r="M55" s="25">
        <f t="shared" si="11"/>
        <v>0</v>
      </c>
    </row>
    <row r="56" spans="1:13" s="15" customFormat="1" ht="18" customHeight="1" hidden="1">
      <c r="A56" s="84"/>
      <c r="B56" s="28"/>
      <c r="C56" s="13"/>
      <c r="D56" s="23" t="s">
        <v>31</v>
      </c>
      <c r="E56" s="32" t="s">
        <v>6</v>
      </c>
      <c r="F56" s="32" t="s">
        <v>6</v>
      </c>
      <c r="G56" s="32" t="s">
        <v>6</v>
      </c>
      <c r="H56" s="20"/>
      <c r="I56" s="25"/>
      <c r="J56" s="25"/>
      <c r="K56" s="25"/>
      <c r="L56" s="25"/>
      <c r="M56" s="25">
        <f t="shared" si="11"/>
        <v>0</v>
      </c>
    </row>
    <row r="57" spans="1:13" s="15" customFormat="1" ht="33.75" customHeight="1" hidden="1">
      <c r="A57" s="84"/>
      <c r="B57" s="28"/>
      <c r="C57" s="19" t="s">
        <v>37</v>
      </c>
      <c r="D57" s="36" t="s">
        <v>39</v>
      </c>
      <c r="E57" s="32"/>
      <c r="F57" s="32">
        <v>2010</v>
      </c>
      <c r="G57" s="32">
        <v>2011</v>
      </c>
      <c r="H57" s="35">
        <f>H58+H59</f>
        <v>0</v>
      </c>
      <c r="I57" s="25"/>
      <c r="J57" s="25"/>
      <c r="K57" s="25"/>
      <c r="L57" s="25"/>
      <c r="M57" s="35">
        <f t="shared" si="11"/>
        <v>0</v>
      </c>
    </row>
    <row r="58" spans="1:13" s="15" customFormat="1" ht="18" customHeight="1" hidden="1">
      <c r="A58" s="84"/>
      <c r="B58" s="28"/>
      <c r="C58" s="13"/>
      <c r="D58" s="27" t="s">
        <v>12</v>
      </c>
      <c r="E58" s="32" t="s">
        <v>6</v>
      </c>
      <c r="F58" s="32" t="s">
        <v>6</v>
      </c>
      <c r="G58" s="32" t="s">
        <v>6</v>
      </c>
      <c r="H58" s="20"/>
      <c r="I58" s="25"/>
      <c r="J58" s="25"/>
      <c r="K58" s="25"/>
      <c r="L58" s="25"/>
      <c r="M58" s="25">
        <f t="shared" si="11"/>
        <v>0</v>
      </c>
    </row>
    <row r="59" spans="1:13" s="15" customFormat="1" ht="18" customHeight="1" hidden="1">
      <c r="A59" s="84"/>
      <c r="B59" s="28"/>
      <c r="C59" s="13"/>
      <c r="D59" s="23" t="s">
        <v>31</v>
      </c>
      <c r="E59" s="32" t="s">
        <v>6</v>
      </c>
      <c r="F59" s="32" t="s">
        <v>6</v>
      </c>
      <c r="G59" s="32" t="s">
        <v>6</v>
      </c>
      <c r="H59" s="20"/>
      <c r="I59" s="25"/>
      <c r="J59" s="25"/>
      <c r="K59" s="25"/>
      <c r="L59" s="25"/>
      <c r="M59" s="25">
        <f t="shared" si="11"/>
        <v>0</v>
      </c>
    </row>
    <row r="60" spans="1:13" s="7" customFormat="1" ht="79.5" customHeight="1">
      <c r="A60" s="84"/>
      <c r="B60" s="79" t="s">
        <v>41</v>
      </c>
      <c r="C60" s="100" t="s">
        <v>32</v>
      </c>
      <c r="D60" s="100"/>
      <c r="E60" s="101" t="s">
        <v>6</v>
      </c>
      <c r="F60" s="101" t="s">
        <v>6</v>
      </c>
      <c r="G60" s="101" t="s">
        <v>6</v>
      </c>
      <c r="H60" s="103">
        <f aca="true" t="shared" si="12" ref="H60:M60">H61</f>
        <v>507559</v>
      </c>
      <c r="I60" s="103">
        <f t="shared" si="12"/>
        <v>351559</v>
      </c>
      <c r="J60" s="103">
        <f t="shared" si="12"/>
        <v>156000</v>
      </c>
      <c r="K60" s="103">
        <f t="shared" si="12"/>
        <v>0</v>
      </c>
      <c r="L60" s="103">
        <f t="shared" si="12"/>
        <v>0</v>
      </c>
      <c r="M60" s="103">
        <f t="shared" si="12"/>
        <v>507559</v>
      </c>
    </row>
    <row r="61" spans="1:13" s="26" customFormat="1" ht="18.75" customHeight="1">
      <c r="A61" s="84"/>
      <c r="B61" s="79"/>
      <c r="C61" s="68" t="s">
        <v>12</v>
      </c>
      <c r="D61" s="68"/>
      <c r="E61" s="19" t="s">
        <v>6</v>
      </c>
      <c r="F61" s="19" t="s">
        <v>6</v>
      </c>
      <c r="G61" s="19" t="s">
        <v>6</v>
      </c>
      <c r="H61" s="34">
        <f>H62+H63</f>
        <v>507559</v>
      </c>
      <c r="I61" s="34">
        <f>I62+I63</f>
        <v>351559</v>
      </c>
      <c r="J61" s="34">
        <f>J62</f>
        <v>156000</v>
      </c>
      <c r="K61" s="34">
        <f>K62</f>
        <v>0</v>
      </c>
      <c r="L61" s="34">
        <f>L62</f>
        <v>0</v>
      </c>
      <c r="M61" s="34">
        <f>M62+M63</f>
        <v>507559</v>
      </c>
    </row>
    <row r="62" spans="1:13" s="26" customFormat="1" ht="65.25" customHeight="1">
      <c r="A62" s="84"/>
      <c r="B62" s="79"/>
      <c r="C62" s="36" t="s">
        <v>7</v>
      </c>
      <c r="D62" s="41" t="s">
        <v>53</v>
      </c>
      <c r="E62" s="53" t="s">
        <v>34</v>
      </c>
      <c r="F62" s="42">
        <v>2011</v>
      </c>
      <c r="G62" s="42">
        <v>2013</v>
      </c>
      <c r="H62" s="49">
        <f>I62+J62</f>
        <v>312000</v>
      </c>
      <c r="I62" s="49">
        <v>156000</v>
      </c>
      <c r="J62" s="49">
        <v>156000</v>
      </c>
      <c r="K62" s="49"/>
      <c r="L62" s="49"/>
      <c r="M62" s="49">
        <f>I62+J62+K62+L62</f>
        <v>312000</v>
      </c>
    </row>
    <row r="63" spans="1:13" s="26" customFormat="1" ht="80.25" customHeight="1">
      <c r="A63" s="94"/>
      <c r="B63" s="28"/>
      <c r="C63" s="36" t="s">
        <v>8</v>
      </c>
      <c r="D63" s="41" t="s">
        <v>52</v>
      </c>
      <c r="E63" s="53" t="s">
        <v>34</v>
      </c>
      <c r="F63" s="42">
        <v>2011</v>
      </c>
      <c r="G63" s="42">
        <v>2012</v>
      </c>
      <c r="H63" s="49">
        <f>I63+J63</f>
        <v>195559</v>
      </c>
      <c r="I63" s="49">
        <v>195559</v>
      </c>
      <c r="J63" s="49"/>
      <c r="K63" s="49"/>
      <c r="L63" s="49"/>
      <c r="M63" s="49">
        <f>I63+J63+K63+L63</f>
        <v>195559</v>
      </c>
    </row>
    <row r="64" spans="1:13" s="7" customFormat="1" ht="33.75" customHeight="1" hidden="1">
      <c r="A64" s="56"/>
      <c r="B64" s="54" t="s">
        <v>20</v>
      </c>
      <c r="C64" s="69" t="s">
        <v>40</v>
      </c>
      <c r="D64" s="69"/>
      <c r="E64" s="18" t="s">
        <v>6</v>
      </c>
      <c r="F64" s="18" t="s">
        <v>6</v>
      </c>
      <c r="G64" s="18" t="s">
        <v>6</v>
      </c>
      <c r="H64" s="34">
        <f aca="true" t="shared" si="13" ref="H64:M64">H65+H66</f>
        <v>0</v>
      </c>
      <c r="I64" s="34">
        <f t="shared" si="13"/>
        <v>0</v>
      </c>
      <c r="J64" s="34">
        <f t="shared" si="13"/>
        <v>0</v>
      </c>
      <c r="K64" s="34">
        <f t="shared" si="13"/>
        <v>0</v>
      </c>
      <c r="L64" s="34">
        <f t="shared" si="13"/>
        <v>0</v>
      </c>
      <c r="M64" s="34">
        <f t="shared" si="13"/>
        <v>0</v>
      </c>
    </row>
    <row r="65" spans="1:13" ht="28.5" customHeight="1" hidden="1">
      <c r="A65" s="56"/>
      <c r="B65" s="55"/>
      <c r="C65" s="12" t="s">
        <v>7</v>
      </c>
      <c r="D65" s="27" t="s">
        <v>27</v>
      </c>
      <c r="E65" s="32" t="s">
        <v>6</v>
      </c>
      <c r="F65" s="32" t="s">
        <v>6</v>
      </c>
      <c r="G65" s="32" t="s">
        <v>6</v>
      </c>
      <c r="H65" s="21"/>
      <c r="I65" s="22"/>
      <c r="J65" s="22"/>
      <c r="K65" s="22"/>
      <c r="L65" s="22"/>
      <c r="M65" s="25">
        <f>SUM(I65:L65)</f>
        <v>0</v>
      </c>
    </row>
    <row r="66" spans="1:13" ht="30" customHeight="1" hidden="1">
      <c r="A66" s="56"/>
      <c r="B66" s="55"/>
      <c r="C66" s="12" t="s">
        <v>8</v>
      </c>
      <c r="D66" s="27" t="s">
        <v>27</v>
      </c>
      <c r="E66" s="32" t="s">
        <v>6</v>
      </c>
      <c r="F66" s="32" t="s">
        <v>6</v>
      </c>
      <c r="G66" s="32" t="s">
        <v>6</v>
      </c>
      <c r="H66" s="21"/>
      <c r="I66" s="22"/>
      <c r="J66" s="22"/>
      <c r="K66" s="22"/>
      <c r="L66" s="22"/>
      <c r="M66" s="25">
        <f>SUM(I66:L66)</f>
        <v>0</v>
      </c>
    </row>
    <row r="67" spans="1:2" ht="14.25" customHeight="1">
      <c r="A67" s="91"/>
      <c r="B67" s="55"/>
    </row>
    <row r="68" ht="14.25">
      <c r="A68" s="91"/>
    </row>
    <row r="69" ht="14.25">
      <c r="A69" s="91"/>
    </row>
    <row r="70" ht="14.25">
      <c r="A70" s="91"/>
    </row>
    <row r="71" ht="14.25">
      <c r="A71" s="91"/>
    </row>
    <row r="72" ht="14.25">
      <c r="A72" s="91"/>
    </row>
    <row r="73" ht="14.25">
      <c r="A73" s="91"/>
    </row>
    <row r="74" ht="14.25">
      <c r="A74" s="91"/>
    </row>
    <row r="75" ht="14.25">
      <c r="A75" s="91"/>
    </row>
    <row r="76" ht="14.25">
      <c r="A76" s="91"/>
    </row>
    <row r="77" ht="14.25">
      <c r="A77" s="91"/>
    </row>
    <row r="78" ht="14.25">
      <c r="A78" s="91"/>
    </row>
    <row r="79" ht="14.25">
      <c r="A79" s="91"/>
    </row>
    <row r="80" ht="14.25">
      <c r="A80" s="91"/>
    </row>
    <row r="81" ht="14.25">
      <c r="A81" s="91"/>
    </row>
    <row r="82" ht="14.25">
      <c r="A82" s="91"/>
    </row>
    <row r="83" ht="14.25">
      <c r="A83" s="91"/>
    </row>
  </sheetData>
  <sheetProtection/>
  <mergeCells count="35">
    <mergeCell ref="A11:M11"/>
    <mergeCell ref="A12:A63"/>
    <mergeCell ref="C61:D61"/>
    <mergeCell ref="B4:D5"/>
    <mergeCell ref="C43:D43"/>
    <mergeCell ref="C27:D27"/>
    <mergeCell ref="C28:D28"/>
    <mergeCell ref="C15:M15"/>
    <mergeCell ref="C30:M30"/>
    <mergeCell ref="C12:D12"/>
    <mergeCell ref="B8:D8"/>
    <mergeCell ref="I4:L4"/>
    <mergeCell ref="C64:D64"/>
    <mergeCell ref="B6:D6"/>
    <mergeCell ref="B39:B50"/>
    <mergeCell ref="B60:B62"/>
    <mergeCell ref="C13:D13"/>
    <mergeCell ref="C39:D39"/>
    <mergeCell ref="B7:D7"/>
    <mergeCell ref="B10:D10"/>
    <mergeCell ref="C40:D40"/>
    <mergeCell ref="C14:D14"/>
    <mergeCell ref="C60:D60"/>
    <mergeCell ref="A1:M1"/>
    <mergeCell ref="E4:E5"/>
    <mergeCell ref="F4:G4"/>
    <mergeCell ref="H4:H5"/>
    <mergeCell ref="A4:A5"/>
    <mergeCell ref="A2:M2"/>
    <mergeCell ref="M4:M5"/>
    <mergeCell ref="B12:B38"/>
    <mergeCell ref="C44:M44"/>
    <mergeCell ref="C41:M41"/>
    <mergeCell ref="C19:C20"/>
    <mergeCell ref="C29:D29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ESZ</cp:lastModifiedBy>
  <cp:lastPrinted>2011-11-10T11:05:19Z</cp:lastPrinted>
  <dcterms:created xsi:type="dcterms:W3CDTF">2010-07-28T16:34:46Z</dcterms:created>
  <dcterms:modified xsi:type="dcterms:W3CDTF">2011-11-10T11:09:21Z</dcterms:modified>
  <cp:category/>
  <cp:version/>
  <cp:contentType/>
  <cp:contentStatus/>
</cp:coreProperties>
</file>