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16" windowHeight="6516" activeTab="0"/>
  </bookViews>
  <sheets>
    <sheet name="Zał. 1a. FORMULARZ-1" sheetId="1" r:id="rId1"/>
    <sheet name="Zał. 2. FORMULARZ-2" sheetId="2" state="hidden" r:id="rId2"/>
    <sheet name="Zał. 1a. FORMULARZ-2" sheetId="3" r:id="rId3"/>
  </sheets>
  <definedNames>
    <definedName name="_xlnm.Print_Area" localSheetId="0">'Zał. 1a. FORMULARZ-1'!$A$1:$L$175</definedName>
    <definedName name="_xlnm.Print_Area" localSheetId="2">'Zał. 1a. FORMULARZ-2'!$A$1:$K$158</definedName>
    <definedName name="_xlnm.Print_Area" localSheetId="1">'Zał. 2. FORMULARZ-2'!$A$1:$J$68</definedName>
  </definedNames>
  <calcPr fullCalcOnLoad="1"/>
</workbook>
</file>

<file path=xl/sharedStrings.xml><?xml version="1.0" encoding="utf-8"?>
<sst xmlns="http://schemas.openxmlformats.org/spreadsheetml/2006/main" count="605" uniqueCount="267">
  <si>
    <t>Gmina Miejska Kłodzko</t>
  </si>
  <si>
    <t>Podmiot:</t>
  </si>
  <si>
    <t>Adres:</t>
  </si>
  <si>
    <t>Postawa szacowania majątku:</t>
  </si>
  <si>
    <t>Opis budynku (budynków):</t>
  </si>
  <si>
    <t>Opis wyposażenia:</t>
  </si>
  <si>
    <t>Opis sprzętu elektronicznego:</t>
  </si>
  <si>
    <t>zestawy komputerowe, drukarki, monitory, kserokopiarki - zestawienie</t>
  </si>
  <si>
    <t>Opis zabezpieczeń i nadzoru:</t>
  </si>
  <si>
    <t>Szkodowość za 3 lata</t>
  </si>
  <si>
    <t>nie było szkód</t>
  </si>
  <si>
    <t>Inne:</t>
  </si>
  <si>
    <t>budynki - od ognia i innych zdarzeń losowych</t>
  </si>
  <si>
    <t>wyposażenie - od ognia i innych zdarzeń losowych</t>
  </si>
  <si>
    <t>polisa elektroniczna</t>
  </si>
  <si>
    <t>ŁĄCZNIE</t>
  </si>
  <si>
    <t>wartość majątku [PLN]</t>
  </si>
  <si>
    <t>xxx</t>
  </si>
  <si>
    <t>limit na lokalizację [PLN]</t>
  </si>
  <si>
    <t>skladka przypisana</t>
  </si>
  <si>
    <t>gotówka od ognia</t>
  </si>
  <si>
    <t>Ubezpieczenie solidarne dla wszystkich jednostek oświatowych w systemie I ryzyka</t>
  </si>
  <si>
    <t xml:space="preserve">jak wyżej </t>
  </si>
  <si>
    <t>nie było</t>
  </si>
  <si>
    <t>Ubezpieczenie szyb solidarnie dla wszystkich jednostek</t>
  </si>
  <si>
    <t>wandalizm oraz grafffiti solidarnie dla wszystkich jednostek</t>
  </si>
  <si>
    <t>Naprawa zabezpieczeń</t>
  </si>
  <si>
    <t>wandalizm solidarnie dla wszystkich jednostek</t>
  </si>
  <si>
    <t xml:space="preserve">ubezpieczenie od kr.z wl.oraz rw transporcie gotówki </t>
  </si>
  <si>
    <t xml:space="preserve">ubezpieczenie zbiorów bibliotecznych </t>
  </si>
  <si>
    <t xml:space="preserve">Ubezpieczenie zwiekszonych kosztów dzialalności -elektronika </t>
  </si>
  <si>
    <t>I ryzyko</t>
  </si>
  <si>
    <t>OC wod-kan</t>
  </si>
  <si>
    <t>Oc wynajmującego</t>
  </si>
  <si>
    <t>OC podwykonawcy</t>
  </si>
  <si>
    <t>OC wzajemne</t>
  </si>
  <si>
    <t>łączna składka przypisana [PLN]</t>
  </si>
  <si>
    <t>opust za jednorazowe opłacenie składki [%%]</t>
  </si>
  <si>
    <t>kwota opustu [PLN]</t>
  </si>
  <si>
    <t xml:space="preserve">SUMA po opuście: </t>
  </si>
  <si>
    <t>Zał. Nr. 2 - FORMULARZ OFERTOWY 2</t>
  </si>
  <si>
    <t>Zakup ubezpieczeń majątkowych oraz ubezpieczeń OC dla OPS w Kłodzku</t>
  </si>
  <si>
    <t>NIP 883-10-37-292</t>
  </si>
  <si>
    <t>Ul. St. Wyspiańskiego 2D</t>
  </si>
  <si>
    <t>miejsce ubezpieczenia: jak wyżej oraz teren RP</t>
  </si>
  <si>
    <t>sposób ewidencji majątku: wartość księgowa brutto,</t>
  </si>
  <si>
    <t>budynek główny biurowo-admistracyjny, adres jak wyżej</t>
  </si>
  <si>
    <t>budynki niepalny, po remoncie , remontowany dach, elewacja oraz parter,instalacja elektryczna, zasilanie Co z sasiadującej szkoly, budynek  nie posiada  wlasnej koltlowni.</t>
  </si>
  <si>
    <t>środki trwałe i wyposażenie; meble,  klimatyzatory, centrala telefoniczna</t>
  </si>
  <si>
    <t xml:space="preserve">wyposażenie mniejszej wartości, </t>
  </si>
  <si>
    <t>gotówka przechowywana w odrębnym wydzielonym pomieszczeniu w sejfie ogniotrwałym</t>
  </si>
  <si>
    <t>zabezpieczenia ppoż.. zgodnie z wymogami</t>
  </si>
  <si>
    <t>szkodowość w ostatnich trzech  latach: NIE BYŁO SZKÓD</t>
  </si>
  <si>
    <t>ubezpieczenie gotówki od ognia i innych zdarzeń losowych</t>
  </si>
  <si>
    <t>sprzęt elektroniczny - stacjonarny</t>
  </si>
  <si>
    <t>sprzęt elektroniczny - przenośny</t>
  </si>
  <si>
    <t>zwiekszone koszty dzialanosci I ryzyko</t>
  </si>
  <si>
    <t>suma ubezpieczenia [PLN]</t>
  </si>
  <si>
    <t>składka przypisana [PLN]</t>
  </si>
  <si>
    <t>Budynek spelnia standardowe warunki  OWU zabezpieczenia przed kradzieżą.</t>
  </si>
  <si>
    <t xml:space="preserve">Alarm z monitoringiem, </t>
  </si>
  <si>
    <t xml:space="preserve">Nie było szkód   w czasie powodzi 1997 r. </t>
  </si>
  <si>
    <t>wyposażenie - ubezpieczenie kradzieżowe</t>
  </si>
  <si>
    <t>ubezpieczenie kradzieżowe gotówki</t>
  </si>
  <si>
    <t>ubezpieczenie szyb od stluczenia</t>
  </si>
  <si>
    <t>wandalizm w tym graffiti z limtem       5 000 zl</t>
  </si>
  <si>
    <t>naprawa zabezpieczeń</t>
  </si>
  <si>
    <t>Ubezpieczenie odpowiedzialności cywilnej z tytułu czynów niedozwolonych w związku z prowadzoną działalnością i posiadanym mieniem</t>
  </si>
  <si>
    <t>uchwalą L/417.2006 r Rada Miejska w Klodzku nadala statut dla OSP w Klodzku.</t>
  </si>
  <si>
    <t>OSP jest jednostką organizacyjna Gminy Miejskiej Klodzko dzialająco w formie jednostki budzetowej w rozumieniu ustawy z dnia 30.czerwca 2005 r</t>
  </si>
  <si>
    <t>o finansach publicznych.</t>
  </si>
  <si>
    <t>szkodowość w ostatnich trzech  latach: nie było szkód</t>
  </si>
  <si>
    <t>z. tyt. Wykonywania wladzy publicznej</t>
  </si>
  <si>
    <t>szkody wod-kan.</t>
  </si>
  <si>
    <t>kl/pracodawcy</t>
  </si>
  <si>
    <t xml:space="preserve">Najemcy </t>
  </si>
  <si>
    <t>OC podwykonawców z prawem do regresu</t>
  </si>
  <si>
    <t>limit [PLN]</t>
  </si>
  <si>
    <t>limit na jedno zdarzenie [PLN]</t>
  </si>
  <si>
    <t>udział własny [PLN]</t>
  </si>
  <si>
    <t>środki trwałe i wyposażenie: meble, wyposażenie biurowe, urządzenia biurowe, urządzenia grzewcze i wentylacyjne</t>
  </si>
  <si>
    <t xml:space="preserve"> Sr trwałe i wyposażenie - od ognia i innych zdarzeń l</t>
  </si>
  <si>
    <t>franszyza warunkowa [PLN]</t>
  </si>
  <si>
    <t>OC wynajmują- cego</t>
  </si>
  <si>
    <t>OC z tyt. utrzymania dróg</t>
  </si>
  <si>
    <t>OC podwykonawców</t>
  </si>
  <si>
    <t>podlimit [PLN]</t>
  </si>
  <si>
    <t>OC</t>
  </si>
  <si>
    <t>do 5000</t>
  </si>
  <si>
    <t>nw</t>
  </si>
  <si>
    <t>Ośrodek Pomocy Spolecznej  w Kłodzku.</t>
  </si>
  <si>
    <t>suma ubezpieczenia delikt i kontrakt</t>
  </si>
  <si>
    <t>Liczba osób zatrudnionych 35, sredni 3 podwykonawców, planowany przychód 305 500 zl</t>
  </si>
  <si>
    <t>OC deliktowe i kontraktowe</t>
  </si>
  <si>
    <t>kl. reprezentantów</t>
  </si>
  <si>
    <t>Klauzula środowiska</t>
  </si>
  <si>
    <t>SUMA SKŁADEK za jeden rok:</t>
  </si>
  <si>
    <t>opust (jednorazowe opłacenie składki) [%]</t>
  </si>
  <si>
    <t>Powiat Wroclawski</t>
  </si>
  <si>
    <t>Budynek biurowy Starostwa Powiatowego</t>
  </si>
  <si>
    <t>Odległość od Straży Pożarnej ok.1 km</t>
  </si>
  <si>
    <t>sp. elektroniczny od ryzyk  wszystkich,</t>
  </si>
  <si>
    <t>Budynek pozostaje pod całodobowym dozorem.</t>
  </si>
  <si>
    <t xml:space="preserve">Szkodowość za ostatnie 3 lata- nie było szkód </t>
  </si>
  <si>
    <t>I</t>
  </si>
  <si>
    <t xml:space="preserve">Inne; po 1997 roku nie było szkód powodziowych </t>
  </si>
  <si>
    <t xml:space="preserve">budynki - od ognia i innych zdarzeń losowych zakres ograniczony </t>
  </si>
  <si>
    <t xml:space="preserve">SUMA skladek za 3 lata (po opuście): </t>
  </si>
  <si>
    <t xml:space="preserve">OC z tytylu imprez masowych </t>
  </si>
  <si>
    <t xml:space="preserve">wyceny </t>
  </si>
  <si>
    <t>Publiczna Poradnia Psychologiczno-Pedagogiczna</t>
  </si>
  <si>
    <t>ul. Sw. Jakuba 3, 55-010 Sobótka</t>
  </si>
  <si>
    <t xml:space="preserve"> </t>
  </si>
  <si>
    <t>ul.1Maja 43,55-080 Katy Wroclawskie</t>
  </si>
  <si>
    <t>wartość księgowa brutto dla sr.trwalych i wyposazenia,dla budynku</t>
  </si>
  <si>
    <t>meble, sp. elektroniczny, pomoce dydaktyczne, opis w kw. Oceny ryzyka</t>
  </si>
  <si>
    <t xml:space="preserve">wg wykazu </t>
  </si>
  <si>
    <t>Alarm p. kradzieżowy SATEL, okna na parterze okratowane,</t>
  </si>
  <si>
    <t>budynek po remoncie dachu.</t>
  </si>
  <si>
    <t>uwaga!</t>
  </si>
  <si>
    <t>w piwnicach znajduje się kuchnia, magazyny, pralnia, natryski, magiel</t>
  </si>
  <si>
    <t>alarm- biuro ochrony RANGER</t>
  </si>
  <si>
    <t>budowle - od ognia i innych zdarzeń losowych</t>
  </si>
  <si>
    <t xml:space="preserve">Powiatowy Zespól Szkól Nr 3 </t>
  </si>
  <si>
    <t xml:space="preserve">Powiatowy Zespól szkól Nr 1 w Krzyżowicach </t>
  </si>
  <si>
    <t xml:space="preserve">wartość księgowa brutto dla sr.trwalych i wyposazenia,dla budowli i budynku </t>
  </si>
  <si>
    <t>budynki, budowle- od ognia i innych zdarzeń losowych</t>
  </si>
  <si>
    <t>wyposażenie, śr. trwale- od ognia i innych zdarzeń losowych</t>
  </si>
  <si>
    <t>wyposażenie, sr. trwale i obrotowe- ubezpieczenie od kr. Z wl.oraz rabunku solidarnie</t>
  </si>
  <si>
    <t>Zbiory biblioteczne</t>
  </si>
  <si>
    <t>50 000/5000</t>
  </si>
  <si>
    <t>OC z tyt. prowadzonej dzialalności solidarnie dla wszystkich jednostek delikt i kontrakt</t>
  </si>
  <si>
    <t>OC z tyt. wprowadzenia produktu do obrotu</t>
  </si>
  <si>
    <t xml:space="preserve"> Ubezpieczenie  majątku oraz ubezpieczenia OC dla jednostek oświatowych.</t>
  </si>
  <si>
    <t xml:space="preserve">Oc najemcy nieruchomosci i ruchomości </t>
  </si>
  <si>
    <t>OC z tyt. posiadania pojazdów nie podlegajacych rejestracji</t>
  </si>
  <si>
    <t>OC nauczycieli i opiekunów</t>
  </si>
  <si>
    <t>OC z tyt. szkód w środowisku</t>
  </si>
  <si>
    <t>OC z tyt.zakażen pokarmowych/ prowadzenia stolówek szkolnych, basenów</t>
  </si>
  <si>
    <t>OC za szkody wyrzadzone przez zwięrzeta ( PZSZ w Krzyzowicach)</t>
  </si>
  <si>
    <t>Budynek jest posiada 3 wejścia, w tym jedno od ulicy.</t>
  </si>
  <si>
    <t xml:space="preserve">Klauzula wzajemna </t>
  </si>
  <si>
    <t xml:space="preserve">OC przechowawcy </t>
  </si>
  <si>
    <t>OC pracodawcy</t>
  </si>
  <si>
    <t>OC imprez masowych, w tym sportowych</t>
  </si>
  <si>
    <t>franszyza redukcyjna [PLN]</t>
  </si>
  <si>
    <t xml:space="preserve">zniesiona </t>
  </si>
  <si>
    <t>OC wod-kan oraz zalanie przez dach …</t>
  </si>
  <si>
    <t>OC z tyt. zalania przez dach i nieszczelne złącza budynków</t>
  </si>
  <si>
    <t xml:space="preserve">OC za szkody wyrządzone przez wolontariuszy,prac. Interwencyjnych </t>
  </si>
  <si>
    <t xml:space="preserve">OC z tyt.wadliwego wykonania usług powstałych  po przekazaniu przedmiotu lub usługi </t>
  </si>
  <si>
    <t xml:space="preserve">OC z tyt.szkód wyrządzonych przez pojazdy nie podlegające rejestracji </t>
  </si>
  <si>
    <t>xxxix</t>
  </si>
  <si>
    <t xml:space="preserve">Wykaz imprez; wszystkie imprezy pod patronatem Powiatu Wrocławskiego  </t>
  </si>
  <si>
    <t xml:space="preserve">c/ kompleks budynków w Sobótce, ul. Zamkowa 13,13a,13b doklady opis nieruchomości znajduje się w Kwestionariuszu oceny ryzyka, wartość wg </t>
  </si>
  <si>
    <t xml:space="preserve">2)Budynki mieszkalne; cztery mieszkania położone w kompleksie przy ul. Zamkowej nr 13c, w technologii tradycyjnej, dach drewniany, kryty dachówką,. Opis w kwestionariuszu oceny ryzyka. </t>
  </si>
  <si>
    <t>pow.uzytkowa 65, 39, 42,84 metry kwX 2400 zł za metr= 552 000 zł</t>
  </si>
  <si>
    <t xml:space="preserve">SUMA składek za 3 lata (po opuście): </t>
  </si>
  <si>
    <t>Powiat Wrocławski</t>
  </si>
  <si>
    <t>adres: ul Kościuszki 131, 50-440 Wrocław</t>
  </si>
  <si>
    <t xml:space="preserve">Instalacja ppoż.: 12 gaśnic pianowych, 13  hydrantów wewnętrznych, </t>
  </si>
  <si>
    <t>W piwnicy znajduje się własna kotłownia, kratki ściekowe czynne, zabezpieczenie przez wodami gruntowymi, znajdują się garaże i archiwum</t>
  </si>
  <si>
    <t xml:space="preserve">Urządzenie alarmowe, telewizja przemysłowa w części budynku służącej załatwianiu spraw obywatelskich, stsly dozór własny </t>
  </si>
  <si>
    <t>Powierzchnia szyb: 139  mkw., szyby zespolone,</t>
  </si>
  <si>
    <t>Do polisy elektronicznej: - wykaz sprzętu elektronicznego ( do 5 lat), zest. Komputerowe oraz inne   wraz z opisem znajduje się w załączniku,</t>
  </si>
  <si>
    <t>OC najemcy ruchomości</t>
  </si>
  <si>
    <t>OC z tyt. wykonywania władzy publicznej</t>
  </si>
  <si>
    <t>Powiat Wrocławski, adres jak wyżej</t>
  </si>
  <si>
    <t>Powiatowe Centrum Pomocy Rodzinie we Wrocławiu realizuje przede wszystkim zadania wynikające z ustawy o pomocy społecznej z dnia 12. marca 2004 roku (art. 19):</t>
  </si>
  <si>
    <t xml:space="preserve">opracowuje i realizuje powiatową strategię rozwiązywania problemów społecznych, ze szczególnym uwzględnieniem programów pomocy społecznej, </t>
  </si>
  <si>
    <t xml:space="preserve">przyznaje pomoc pieniężną na usamodzielnienie oraz na kontynuowanie nauki osobom opuszczającym placówki opiekuńczo-wychowawcze typu rodzinnego i socjalizacyjnego, </t>
  </si>
  <si>
    <t>realizacji  umów o likwidację barier architektonicznych  ramach środków PFRON</t>
  </si>
  <si>
    <t>PCPR mieści się w siedzibie Starostwa Powiatowego, najmuje pomieszczenia.</t>
  </si>
  <si>
    <t>budynki - od ognia i innych zdarzeń losowych-mieszkalne z. pełny</t>
  </si>
  <si>
    <t xml:space="preserve">Na podstawie art. 12 pkt 8 lit. i ustawy z dnia 5 czerwca 1998 r. o samorządzie powiatowym (Dz. U. z 2001 r. Nr 142, poz. 1592 ze zm.), art. 112 </t>
  </si>
  <si>
    <t xml:space="preserve">ust. 1 w związku z art.  19 pkt 19 ustawy z dnia 12 marca 2004 r. o pomocy społecznej (Dz. U. Nr 64, poz. 593 ze zm.) oraz art. 238 ust. 3 ustawy z dnia 30 czerwca 2005 </t>
  </si>
  <si>
    <t>1a</t>
  </si>
  <si>
    <t>1b</t>
  </si>
  <si>
    <t>2a</t>
  </si>
  <si>
    <t xml:space="preserve">czyste straty finansowe </t>
  </si>
  <si>
    <t>5% nie mniej niż 2000</t>
  </si>
  <si>
    <t xml:space="preserve"> Ubezpieczenie  majątku oraz ubezpieczenia OC dla  Powiatu Wrocławskiego i jednostek zależnych </t>
  </si>
  <si>
    <t xml:space="preserve"> Zal. Nr 1a FORMULARZ OFERTOWY 2</t>
  </si>
  <si>
    <t>Zakłada i aktualizuje mapy zasadnicze na terenie powiatu.</t>
  </si>
  <si>
    <t>Prowadzi nowo tworzone powiatowe bazy danych wchodzące w skład systemu informacji o terenie.</t>
  </si>
  <si>
    <t>3a</t>
  </si>
  <si>
    <t xml:space="preserve">Powiatowe Centrum Pomocy Rodzinie </t>
  </si>
  <si>
    <t>Kwestionariusz oceny ryzyka</t>
  </si>
  <si>
    <t xml:space="preserve">ubezpieczenie archiwum </t>
  </si>
  <si>
    <t>budynek - od ognia i innych zdarzeń losowych</t>
  </si>
  <si>
    <t>Uwaga! w Starostwie Powiatowym  pracuje 165   osób, w tym 18 pracowników fizycznych, 3 konserwatorów,1 kierowca, planowane dochody na rok 2011- 97 758 351 zł</t>
  </si>
  <si>
    <t>Opis- transport gotówki</t>
  </si>
  <si>
    <t xml:space="preserve">transport gotówki odbywa się 3xw tygodniu, </t>
  </si>
  <si>
    <t>ubezpieczenie od kr.z wl. rabunku gotówki także w transporcie</t>
  </si>
  <si>
    <t>składka przypisana</t>
  </si>
  <si>
    <t>kwota opustu [PLAN]</t>
  </si>
  <si>
    <t>franszyza warunkowa</t>
  </si>
  <si>
    <t xml:space="preserve">franszyza warunkowa </t>
  </si>
  <si>
    <t>Podstawa działania: ustawa z dnia 17 maja 1989 r. Prawo geodezyjne i kartograficzne (tekst jednolity Dziennik Ustaw z 2010 r.</t>
  </si>
  <si>
    <t>Uzgadnia usytuowania projektowanych sieci  uzbrojenia terenu,</t>
  </si>
  <si>
    <t xml:space="preserve">NR 193,poz 1287 m.in.. </t>
  </si>
  <si>
    <t>Ubezpieczenie solidarne dla ww. jednostek w systemie I ryzyka(Starostwo Powiatowe, PZK, PCPR)</t>
  </si>
  <si>
    <t>brutto dla wyposażenie i sr. trwałych, pozostała odtworzeniowa, nominalna dla gotówki</t>
  </si>
  <si>
    <t>wg załączonych wykazów</t>
  </si>
  <si>
    <t>telewizja przemysłowa, dozór</t>
  </si>
  <si>
    <t>wandalizm oraz graffiti solidarnie dla wszystkich jednostek</t>
  </si>
  <si>
    <t xml:space="preserve">Ubezpieczenie zwiększonych kosztów działalności -elektronika </t>
  </si>
  <si>
    <t xml:space="preserve"> Zał.. 1 a -FORMULARZ OFERTOWY 1</t>
  </si>
  <si>
    <t xml:space="preserve">Starostwo Powiatowe we Wrocławiu </t>
  </si>
  <si>
    <t xml:space="preserve">Instalacje elektryczna nowa,system ostrzegania o pożarze, system, oddymiania </t>
  </si>
  <si>
    <t xml:space="preserve">Powiat Wrocławski, adres jak wyżej </t>
  </si>
  <si>
    <t>operatu  szacunkowego 3 258 100 zł; szkoła, łącznik, komórka na węgiel, budynek administracyjny wraz z zespoleń parkowo-rezydencjonalnym.</t>
  </si>
  <si>
    <t>Budżet na 2011 rok wynosi 767 450.00, zatrudnionych jest 17 pracowników, Zatrudnia podwykonawców; informatyka, 2 radców prawnych, obsługę w zakresie BHP praz odbioru</t>
  </si>
  <si>
    <t>finansach publicznych (Dz. U. Nr 249, poz. 2104 ze zm.) Rada Powiatu podjęła uchwale o nadaniu Statutu PCPR we Wrocławiu.</t>
  </si>
  <si>
    <t>Powiatowy Zakład Katastralny</t>
  </si>
  <si>
    <t>PZK mieści się w siedzibie Starostwa Powiatowego, najmuje pomieszczenia.opis zabezpieczeń powyżej,wykaz sp. elektronicznego  załączony</t>
  </si>
  <si>
    <t>Prowadzi ośrodek dokumentacji geodezyjnej i kartograficznej.</t>
  </si>
  <si>
    <t>Wysokość budżetu na rok 2011 - 4 533 000.00, planowane przychody- 2 200 000.00</t>
  </si>
  <si>
    <t>Zatrudnione 73 osoby, PZK nie korzysta z usług podwykonawców.</t>
  </si>
  <si>
    <t>kl./pracodawcy</t>
  </si>
  <si>
    <t>franszyza redukcyjna</t>
  </si>
  <si>
    <t>Osoby zatrudnione w Starostwie  posiadają klucze do swoich pokoi,</t>
  </si>
  <si>
    <t>Do ubezpieczenia gotówki:kasa znajduje się w osobnym pomieszczeniu,  z alarmem.Transport gotówki odbywa się 20 razy w miesiącu.</t>
  </si>
  <si>
    <t>szkodowość w ostatnich 3 latach; wykaz szkód w załączeniu- szkody z OC z tyt. utrzymania dróg</t>
  </si>
  <si>
    <t>Szkodowość za ostatnie 3 lata- nie było szkód</t>
  </si>
  <si>
    <t>Budynek wraz z instalacjami oraz dzwigami - w zabudowie zwartej  niepalny, 5-kondygnacyjny, teren ogrodzony, oświetlony, dokładny opis znajduje się w kwestionariuszu oceny ryzyka</t>
  </si>
  <si>
    <t>Ubezpieczenie odpowiedzialności cywilnej z tytułu czynów niedozwolonych w związku z prowadzoną działalnością i posiadanym, zarządzanym mieniem- Ustawa  z dnia 5 czerwca 1998 roku o samorządzie powiatowym.</t>
  </si>
  <si>
    <t xml:space="preserve">wartości niematerialne i prawne (oprogamowanie) od ryzyk wszystkich </t>
  </si>
  <si>
    <t>limit  [PLN]</t>
  </si>
  <si>
    <t>10% nie mniej 2000 zl</t>
  </si>
  <si>
    <t>ul. Sw. Jakuba 20, Sobótka 55 - 050</t>
  </si>
  <si>
    <t xml:space="preserve"> wartość księgowa netto dla wyposażenia, dla budynku wart. szacunkowa, przyjęto 1800 zlx 386,60 zł= 695 880</t>
  </si>
  <si>
    <t>Budynek przedwojenny  1914 r.po  remoncie.konstrukcja nośna z materiałów niepalnych,instalacja odgramaijaca,</t>
  </si>
  <si>
    <t xml:space="preserve"> Odległość do straży- ok. 1 km.gaśnice proszkowe,instalacja sygnalizacyjno-alarmowa,</t>
  </si>
  <si>
    <t>środki trwale;instalacja CO, gazowa,, maszyny, meble, sp. komputerowy, piec CO</t>
  </si>
  <si>
    <t>drzwi pełne,alarm p kradzieżowy na I piętrze e pomoiesczceniach poradni.</t>
  </si>
  <si>
    <t xml:space="preserve"> po 1997 r. nie było szkód powodzi</t>
  </si>
  <si>
    <t>Sprzęt przenośny</t>
  </si>
  <si>
    <t>budynek ogrodzony, oświetlony, instalacja odgramiająca, dokładny opis znajduje się w kwestionariuszu oceny ryzyka</t>
  </si>
  <si>
    <t xml:space="preserve"> jedna szkoda; nie wypłacono odszkodowania </t>
  </si>
  <si>
    <t>Młodzieżowy Ośrodek Wychowawczy</t>
  </si>
  <si>
    <t>ul. Słoneczna 31,55-050 Sobótka</t>
  </si>
  <si>
    <t>wartość księgowa brutto dla sr.trwalych i wyposażenia, wartość odtworzeniowa dla budynku, przyjęto 1800 zł z mkw..</t>
  </si>
  <si>
    <t>budynek niepalny,oddany do użytku ok.. 1965 roku, niepalne, dokładny opis znajduje się w kwestionariuszu oceny ryzyka</t>
  </si>
  <si>
    <t xml:space="preserve">meble,pomoce naukowe, sp. elektroniczny, maszyny i urządzenia, </t>
  </si>
  <si>
    <t>komputery, drukarki, ekrany multimedialne, skanery, zasilacze awaryjne, itd.. Wykaz</t>
  </si>
  <si>
    <t xml:space="preserve">stały dozór w obiekcie, drzwi wejściowe pełne, z min. 1 zamkiem atestowanym.okna na paterze sa okratowane </t>
  </si>
  <si>
    <t xml:space="preserve">Środki obrotowe-od ognia i innych zdarzeń </t>
  </si>
  <si>
    <t>Specjalny Ośrodek Szkolno-Wychowawczy</t>
  </si>
  <si>
    <t xml:space="preserve">ul. Drzymały 13, 55-080 Katy Wroclawskie </t>
  </si>
  <si>
    <t>wartość księgowa brutto dla sr.trwalych i wyposażenia, wartość odtworzeniowa dla budynków, budynek rok. 1970 kw.x 1800 zł</t>
  </si>
  <si>
    <t>budynki niepalne; pawilon stołówkowy, hotel robotniczy-internat,szkola</t>
  </si>
  <si>
    <t>meble,pomoce naukowe, sp. elektroniczny, maszyny i urządzenia, kotłownia,</t>
  </si>
  <si>
    <t>komputery, drukarki inne wg załączonego wykazu</t>
  </si>
  <si>
    <t>drzwi wejściowe oszklone,, okna nie sa okratowane, biblioteka znajduje się na parterze- szyby w bibliotece pancerne.</t>
  </si>
  <si>
    <t>dokładny opis budynków znajduje się kwestionariuszu oceny ryzyka</t>
  </si>
  <si>
    <t>wartość księgowa brutto dla sr.trwalych i wyposażenia, wartość szacunkowa  odtworzeniowa dla budynków; 1800 zł/ metr kwadratowy</t>
  </si>
  <si>
    <t>budynek szkoły, przedwojenny, plus ogrodzenie i nawierzchnia, budynek po remoncie, wymiana dachu, stolarki, adaptacja strychu, nowa elewacja</t>
  </si>
  <si>
    <t>zestawy komputerowe, drukarki, projektory, laptopy według wykazu</t>
  </si>
  <si>
    <t xml:space="preserve"> zabudowa zwarta, alarm p.kradzieżowy,budynek ogrodzony, oświetlony, gaśnice proszkowe- 10 szt. Dokładny opis znajduje się w kwestionariuszu oceny ryzyka</t>
  </si>
  <si>
    <t>ul. Główna 2, 55-040 Kobierzyce</t>
  </si>
  <si>
    <t>garaże, magazyny, budynki biurowe, i mieszkalne, obory, szklarnie, ogrodzenia, kotłownia, stodoły, tunele foliowe, oczyszczalnia ścieków- opis w  kw. Oceny ryzyka</t>
  </si>
  <si>
    <t>Nakłady adaptacyjne</t>
  </si>
  <si>
    <t>Środki obrotowe- od ognia i innych zdarzeń losowych</t>
  </si>
  <si>
    <t>wszystkie jednostki posiadają alarm, opisy szczegółowe w kwestionariuszach  oceny ryzyka</t>
  </si>
  <si>
    <t>b/ul. Kościuszki 133, Wroclaw-  budynek administracyjny, czterokondygnacyjny  o wart. 710 000 zl,murowany, kryty dachówka, więźba dachowa drewniana, dozór z portierni w sąsiednim budynku.</t>
  </si>
  <si>
    <t xml:space="preserve">1)Nieruchomości przeznaczone na sprzedaż; a/ ul.Kościuszki 133, Wroclaw-budynek szkoły wraz z przybudówką o wart. 433 000 zł, murowany, konstrukcja dachu drewniana, kryty papa,instalacje odłączone,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</si>
</sst>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d\ mmm\ yy"/>
    <numFmt numFmtId="167" formatCode="0.0%"/>
    <numFmt numFmtId="168" formatCode="0.000%"/>
    <numFmt numFmtId="169" formatCode="0.0000%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\ _z_ł_-;\-* #,##0.0\ _z_ł_-;_-* &quot;-&quot;?\ _z_ł_-;_-@_-"/>
    <numFmt numFmtId="173" formatCode="0.0"/>
    <numFmt numFmtId="174" formatCode="_-* #,##0.000\ _z_ł_-;\-* #,##0.000\ _z_ł_-;_-* &quot;-&quot;???\ _z_ł_-;_-@_-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0.000"/>
    <numFmt numFmtId="180" formatCode="0.0000"/>
    <numFmt numFmtId="181" formatCode="#,##0.00&quot; zł&quot;"/>
    <numFmt numFmtId="182" formatCode="_-* #,##0.00\ _z_ł_-;\-* #,##0.00\ _z_ł_-;_-* \-??\ _z_ł_-;_-@_-"/>
    <numFmt numFmtId="183" formatCode="#,##0.00&quot; zł&quot;;[Red]\-#,##0.00&quot; zł&quot;"/>
    <numFmt numFmtId="184" formatCode="_-* #,##0.00&quot; zł&quot;_-;\-* #,##0.00&quot; zł&quot;_-;_-* \-??&quot; zł&quot;_-;_-@_-"/>
    <numFmt numFmtId="185" formatCode="[$€-2]\ #,##0.00_);[Red]\([$€-2]\ #,##0.00\)"/>
    <numFmt numFmtId="186" formatCode="_-* #,##0.0\ _z_ł_-;\-* #,##0.0\ _z_ł_-;_-* &quot;-&quot;\ _z_ł_-;_-@_-"/>
    <numFmt numFmtId="187" formatCode="_-* #,##0.00\ _z_ł_-;\-* #,##0.00\ _z_ł_-;_-* &quot;-&quot;\ _z_ł_-;_-@_-"/>
  </numFmts>
  <fonts count="12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2"/>
    </font>
    <font>
      <b/>
      <sz val="14"/>
      <color indexed="12"/>
      <name val="Arial CE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0"/>
      <name val="Arial CE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20">
      <alignment/>
      <protection/>
    </xf>
    <xf numFmtId="0" fontId="2" fillId="0" borderId="0" xfId="20" applyFont="1" applyFill="1">
      <alignment/>
      <protection/>
    </xf>
    <xf numFmtId="0" fontId="1" fillId="0" borderId="0" xfId="20" applyAlignment="1">
      <alignment horizontal="center"/>
      <protection/>
    </xf>
    <xf numFmtId="2" fontId="1" fillId="0" borderId="0" xfId="15" applyNumberFormat="1" applyAlignment="1">
      <alignment horizontal="center"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Alignment="1" applyProtection="1">
      <alignment horizontal="left"/>
      <protection/>
    </xf>
    <xf numFmtId="0" fontId="6" fillId="0" borderId="0" xfId="20" applyFont="1" applyAlignment="1">
      <alignment horizontal="center"/>
      <protection/>
    </xf>
    <xf numFmtId="0" fontId="1" fillId="0" borderId="0" xfId="20" applyAlignment="1">
      <alignment horizontal="right"/>
      <protection/>
    </xf>
    <xf numFmtId="0" fontId="1" fillId="0" borderId="0" xfId="20" applyAlignment="1">
      <alignment horizontal="left"/>
      <protection/>
    </xf>
    <xf numFmtId="0" fontId="1" fillId="2" borderId="0" xfId="20" applyFill="1" applyAlignment="1">
      <alignment horizontal="right"/>
      <protection/>
    </xf>
    <xf numFmtId="0" fontId="1" fillId="2" borderId="0" xfId="20" applyFill="1" applyAlignment="1">
      <alignment horizontal="left"/>
      <protection/>
    </xf>
    <xf numFmtId="0" fontId="5" fillId="0" borderId="0" xfId="20" applyFont="1" applyProtection="1">
      <alignment/>
      <protection/>
    </xf>
    <xf numFmtId="0" fontId="1" fillId="0" borderId="0" xfId="20" applyProtection="1">
      <alignment/>
      <protection/>
    </xf>
    <xf numFmtId="0" fontId="1" fillId="0" borderId="1" xfId="20" applyBorder="1" applyAlignment="1" applyProtection="1">
      <alignment horizontal="center" vertical="center" wrapText="1"/>
      <protection/>
    </xf>
    <xf numFmtId="0" fontId="1" fillId="0" borderId="2" xfId="20" applyBorder="1" applyAlignment="1" applyProtection="1">
      <alignment horizontal="center" vertical="center" wrapText="1"/>
      <protection/>
    </xf>
    <xf numFmtId="0" fontId="1" fillId="0" borderId="3" xfId="20" applyBorder="1" applyProtection="1">
      <alignment/>
      <protection/>
    </xf>
    <xf numFmtId="43" fontId="1" fillId="0" borderId="3" xfId="15" applyFont="1" applyBorder="1" applyAlignment="1" applyProtection="1">
      <alignment horizontal="center"/>
      <protection/>
    </xf>
    <xf numFmtId="0" fontId="1" fillId="0" borderId="3" xfId="20" applyBorder="1" applyAlignment="1">
      <alignment horizontal="center"/>
      <protection/>
    </xf>
    <xf numFmtId="0" fontId="1" fillId="0" borderId="0" xfId="20" applyAlignment="1" applyProtection="1">
      <alignment horizontal="left"/>
      <protection/>
    </xf>
    <xf numFmtId="2" fontId="1" fillId="0" borderId="0" xfId="15" applyNumberFormat="1" applyAlignment="1" applyProtection="1">
      <alignment horizontal="left"/>
      <protection/>
    </xf>
    <xf numFmtId="2" fontId="1" fillId="0" borderId="0" xfId="15" applyNumberFormat="1" applyAlignment="1">
      <alignment horizontal="left"/>
    </xf>
    <xf numFmtId="0" fontId="1" fillId="2" borderId="0" xfId="20" applyFill="1" applyAlignment="1">
      <alignment horizontal="center"/>
      <protection/>
    </xf>
    <xf numFmtId="43" fontId="1" fillId="0" borderId="3" xfId="15" applyBorder="1" applyAlignment="1" applyProtection="1">
      <alignment horizontal="center"/>
      <protection/>
    </xf>
    <xf numFmtId="0" fontId="1" fillId="0" borderId="1" xfId="20" applyBorder="1" applyAlignment="1">
      <alignment horizontal="center" vertical="center" wrapText="1"/>
      <protection/>
    </xf>
    <xf numFmtId="43" fontId="1" fillId="0" borderId="3" xfId="15" applyBorder="1" applyAlignment="1">
      <alignment horizontal="center"/>
    </xf>
    <xf numFmtId="2" fontId="1" fillId="0" borderId="0" xfId="15" applyNumberFormat="1" applyAlignment="1">
      <alignment/>
    </xf>
    <xf numFmtId="0" fontId="1" fillId="0" borderId="0" xfId="20" applyBorder="1">
      <alignment/>
      <protection/>
    </xf>
    <xf numFmtId="0" fontId="1" fillId="0" borderId="0" xfId="20" applyBorder="1" applyAlignment="1">
      <alignment horizontal="center"/>
      <protection/>
    </xf>
    <xf numFmtId="2" fontId="1" fillId="0" borderId="0" xfId="15" applyNumberFormat="1" applyBorder="1" applyAlignment="1">
      <alignment horizontal="center"/>
    </xf>
    <xf numFmtId="0" fontId="7" fillId="0" borderId="0" xfId="20" applyFont="1" applyAlignment="1">
      <alignment horizontal="right"/>
      <protection/>
    </xf>
    <xf numFmtId="0" fontId="7" fillId="0" borderId="0" xfId="20" applyFont="1" applyAlignment="1" applyProtection="1">
      <alignment horizontal="left"/>
      <protection/>
    </xf>
    <xf numFmtId="0" fontId="5" fillId="0" borderId="0" xfId="20" applyFont="1" applyAlignment="1">
      <alignment horizontal="left"/>
      <protection/>
    </xf>
    <xf numFmtId="0" fontId="1" fillId="0" borderId="4" xfId="20" applyBorder="1" applyAlignment="1">
      <alignment horizontal="center" vertical="center" wrapText="1"/>
      <protection/>
    </xf>
    <xf numFmtId="2" fontId="1" fillId="0" borderId="1" xfId="15" applyNumberFormat="1" applyFont="1" applyBorder="1" applyAlignment="1">
      <alignment horizontal="center" vertical="center" wrapText="1"/>
    </xf>
    <xf numFmtId="43" fontId="1" fillId="0" borderId="3" xfId="15" applyFont="1" applyBorder="1" applyAlignment="1">
      <alignment horizontal="center"/>
    </xf>
    <xf numFmtId="43" fontId="1" fillId="3" borderId="3" xfId="15" applyFont="1" applyFill="1" applyBorder="1" applyAlignment="1" applyProtection="1">
      <alignment horizontal="center"/>
      <protection/>
    </xf>
    <xf numFmtId="0" fontId="1" fillId="0" borderId="0" xfId="20" applyBorder="1" applyAlignment="1" applyProtection="1">
      <alignment horizontal="center" vertical="center" wrapText="1"/>
      <protection/>
    </xf>
    <xf numFmtId="43" fontId="1" fillId="0" borderId="0" xfId="15" applyFont="1" applyBorder="1" applyAlignment="1" applyProtection="1">
      <alignment horizontal="center"/>
      <protection/>
    </xf>
    <xf numFmtId="43" fontId="1" fillId="0" borderId="0" xfId="15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5" xfId="15" applyBorder="1" applyAlignment="1">
      <alignment horizontal="center"/>
    </xf>
    <xf numFmtId="43" fontId="1" fillId="4" borderId="3" xfId="20" applyNumberFormat="1" applyFill="1" applyBorder="1" applyAlignment="1">
      <alignment horizontal="center"/>
      <protection/>
    </xf>
    <xf numFmtId="43" fontId="1" fillId="0" borderId="0" xfId="15" applyBorder="1" applyAlignment="1" applyProtection="1">
      <alignment horizontal="center"/>
      <protection/>
    </xf>
    <xf numFmtId="9" fontId="1" fillId="5" borderId="3" xfId="22" applyFill="1" applyBorder="1" applyAlignment="1">
      <alignment horizontal="center"/>
    </xf>
    <xf numFmtId="43" fontId="1" fillId="0" borderId="6" xfId="15" applyFill="1" applyBorder="1" applyAlignment="1" applyProtection="1">
      <alignment horizontal="center"/>
      <protection locked="0"/>
    </xf>
    <xf numFmtId="43" fontId="1" fillId="5" borderId="7" xfId="15" applyNumberFormat="1" applyFill="1" applyBorder="1" applyAlignment="1" applyProtection="1">
      <alignment horizontal="center"/>
      <protection/>
    </xf>
    <xf numFmtId="43" fontId="1" fillId="4" borderId="7" xfId="15" applyNumberFormat="1" applyFill="1" applyBorder="1" applyAlignment="1" applyProtection="1">
      <alignment horizontal="center"/>
      <protection/>
    </xf>
    <xf numFmtId="0" fontId="1" fillId="0" borderId="0" xfId="19">
      <alignment/>
      <protection/>
    </xf>
    <xf numFmtId="0" fontId="2" fillId="0" borderId="0" xfId="19" applyFont="1" applyFill="1">
      <alignment/>
      <protection/>
    </xf>
    <xf numFmtId="0" fontId="1" fillId="0" borderId="0" xfId="19" applyAlignment="1">
      <alignment horizontal="center"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2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19" applyProtection="1">
      <alignment/>
      <protection/>
    </xf>
    <xf numFmtId="0" fontId="1" fillId="0" borderId="1" xfId="19" applyBorder="1" applyAlignment="1" applyProtection="1">
      <alignment horizontal="center" vertical="center" wrapText="1"/>
      <protection/>
    </xf>
    <xf numFmtId="0" fontId="1" fillId="0" borderId="3" xfId="19" applyBorder="1">
      <alignment/>
      <protection/>
    </xf>
    <xf numFmtId="0" fontId="1" fillId="0" borderId="3" xfId="19" applyBorder="1" applyAlignment="1">
      <alignment horizontal="center"/>
      <protection/>
    </xf>
    <xf numFmtId="0" fontId="1" fillId="0" borderId="7" xfId="19" applyBorder="1" applyProtection="1">
      <alignment/>
      <protection/>
    </xf>
    <xf numFmtId="43" fontId="1" fillId="5" borderId="7" xfId="15" applyFill="1" applyBorder="1" applyAlignment="1" applyProtection="1">
      <alignment horizontal="center"/>
      <protection locked="0"/>
    </xf>
    <xf numFmtId="43" fontId="1" fillId="4" borderId="7" xfId="15" applyFill="1" applyBorder="1" applyAlignment="1" applyProtection="1">
      <alignment horizontal="center"/>
      <protection/>
    </xf>
    <xf numFmtId="0" fontId="1" fillId="0" borderId="0" xfId="19" applyBorder="1" applyAlignment="1" applyProtection="1">
      <alignment horizontal="center" vertical="center" wrapText="1"/>
      <protection/>
    </xf>
    <xf numFmtId="0" fontId="1" fillId="0" borderId="0" xfId="19" applyBorder="1" applyAlignment="1">
      <alignment horizontal="center"/>
      <protection/>
    </xf>
    <xf numFmtId="0" fontId="1" fillId="0" borderId="8" xfId="19" applyBorder="1" applyAlignment="1" applyProtection="1">
      <alignment horizontal="center" vertical="center" wrapText="1"/>
      <protection/>
    </xf>
    <xf numFmtId="0" fontId="1" fillId="3" borderId="8" xfId="19" applyFill="1" applyBorder="1" applyAlignment="1" applyProtection="1">
      <alignment horizontal="center" vertical="center" wrapText="1"/>
      <protection/>
    </xf>
    <xf numFmtId="0" fontId="1" fillId="0" borderId="8" xfId="19" applyBorder="1" applyAlignment="1" applyProtection="1">
      <alignment horizontal="center" vertical="center"/>
      <protection/>
    </xf>
    <xf numFmtId="43" fontId="1" fillId="0" borderId="9" xfId="15" applyBorder="1" applyAlignment="1">
      <alignment horizontal="center"/>
    </xf>
    <xf numFmtId="43" fontId="1" fillId="3" borderId="10" xfId="15" applyFill="1" applyBorder="1" applyAlignment="1">
      <alignment horizontal="center"/>
    </xf>
    <xf numFmtId="43" fontId="1" fillId="0" borderId="10" xfId="15" applyBorder="1" applyAlignment="1">
      <alignment horizontal="center"/>
    </xf>
    <xf numFmtId="0" fontId="1" fillId="0" borderId="9" xfId="19" applyBorder="1" applyAlignment="1">
      <alignment horizontal="center"/>
      <protection/>
    </xf>
    <xf numFmtId="43" fontId="1" fillId="0" borderId="11" xfId="15" applyBorder="1" applyAlignment="1">
      <alignment horizontal="center"/>
    </xf>
    <xf numFmtId="0" fontId="1" fillId="0" borderId="12" xfId="19" applyBorder="1">
      <alignment/>
      <protection/>
    </xf>
    <xf numFmtId="43" fontId="1" fillId="0" borderId="12" xfId="15" applyFont="1" applyBorder="1" applyAlignment="1">
      <alignment horizontal="center"/>
    </xf>
    <xf numFmtId="43" fontId="1" fillId="3" borderId="12" xfId="15" applyFont="1" applyFill="1" applyBorder="1" applyAlignment="1">
      <alignment horizontal="center"/>
    </xf>
    <xf numFmtId="43" fontId="1" fillId="5" borderId="7" xfId="15" applyFont="1" applyFill="1" applyBorder="1" applyAlignment="1" applyProtection="1">
      <alignment horizontal="center"/>
      <protection locked="0"/>
    </xf>
    <xf numFmtId="43" fontId="1" fillId="5" borderId="13" xfId="15" applyFill="1" applyBorder="1" applyAlignment="1" applyProtection="1">
      <alignment horizontal="center"/>
      <protection/>
    </xf>
    <xf numFmtId="43" fontId="1" fillId="5" borderId="7" xfId="15" applyFill="1" applyBorder="1" applyAlignment="1">
      <alignment/>
    </xf>
    <xf numFmtId="43" fontId="1" fillId="5" borderId="7" xfId="19" applyNumberFormat="1" applyFill="1" applyBorder="1">
      <alignment/>
      <protection/>
    </xf>
    <xf numFmtId="43" fontId="1" fillId="4" borderId="7" xfId="19" applyNumberFormat="1" applyFill="1" applyBorder="1">
      <alignment/>
      <protection/>
    </xf>
    <xf numFmtId="0" fontId="1" fillId="0" borderId="0" xfId="19" applyBorder="1" applyAlignment="1">
      <alignment horizontal="center" vertical="center"/>
      <protection/>
    </xf>
    <xf numFmtId="0" fontId="1" fillId="0" borderId="1" xfId="19" applyBorder="1" applyAlignment="1">
      <alignment horizontal="center" vertical="center" wrapText="1"/>
      <protection/>
    </xf>
    <xf numFmtId="0" fontId="1" fillId="0" borderId="11" xfId="19" applyBorder="1">
      <alignment/>
      <protection/>
    </xf>
    <xf numFmtId="43" fontId="1" fillId="4" borderId="3" xfId="19" applyNumberFormat="1" applyFill="1" applyBorder="1" applyAlignment="1">
      <alignment horizontal="center"/>
      <protection/>
    </xf>
    <xf numFmtId="43" fontId="1" fillId="0" borderId="0" xfId="15" applyFont="1" applyFill="1" applyBorder="1" applyAlignment="1" applyProtection="1">
      <alignment horizontal="center"/>
      <protection locked="0"/>
    </xf>
    <xf numFmtId="0" fontId="1" fillId="0" borderId="13" xfId="19" applyBorder="1">
      <alignment/>
      <protection/>
    </xf>
    <xf numFmtId="0" fontId="1" fillId="0" borderId="0" xfId="19" applyAlignment="1">
      <alignment horizontal="right"/>
      <protection/>
    </xf>
    <xf numFmtId="0" fontId="1" fillId="0" borderId="0" xfId="19" applyBorder="1">
      <alignment/>
      <protection/>
    </xf>
    <xf numFmtId="0" fontId="1" fillId="0" borderId="0" xfId="18">
      <alignment/>
      <protection/>
    </xf>
    <xf numFmtId="0" fontId="2" fillId="0" borderId="0" xfId="18" applyFont="1" applyFill="1">
      <alignment/>
      <protection/>
    </xf>
    <xf numFmtId="0" fontId="1" fillId="0" borderId="0" xfId="18" applyAlignment="1">
      <alignment horizontal="center"/>
      <protection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1" fillId="6" borderId="0" xfId="18" applyFill="1" applyAlignment="1">
      <alignment horizontal="center"/>
      <protection/>
    </xf>
    <xf numFmtId="0" fontId="1" fillId="0" borderId="0" xfId="18" applyProtection="1">
      <alignment/>
      <protection/>
    </xf>
    <xf numFmtId="0" fontId="1" fillId="0" borderId="1" xfId="18" applyBorder="1" applyAlignment="1" applyProtection="1">
      <alignment horizontal="center" vertical="center" wrapText="1"/>
      <protection/>
    </xf>
    <xf numFmtId="0" fontId="1" fillId="0" borderId="3" xfId="18" applyBorder="1">
      <alignment/>
      <protection/>
    </xf>
    <xf numFmtId="165" fontId="1" fillId="0" borderId="3" xfId="15" applyNumberFormat="1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0" fontId="1" fillId="0" borderId="12" xfId="18" applyBorder="1">
      <alignment/>
      <protection/>
    </xf>
    <xf numFmtId="165" fontId="1" fillId="0" borderId="12" xfId="15" applyNumberFormat="1" applyBorder="1" applyAlignment="1">
      <alignment horizontal="center"/>
    </xf>
    <xf numFmtId="165" fontId="1" fillId="0" borderId="12" xfId="15" applyNumberFormat="1" applyFont="1" applyBorder="1" applyAlignment="1">
      <alignment horizontal="center"/>
    </xf>
    <xf numFmtId="165" fontId="1" fillId="0" borderId="12" xfId="15" applyNumberFormat="1" applyFont="1" applyBorder="1" applyAlignment="1" applyProtection="1">
      <alignment horizontal="center"/>
      <protection/>
    </xf>
    <xf numFmtId="0" fontId="1" fillId="0" borderId="7" xfId="18" applyBorder="1" applyProtection="1">
      <alignment/>
      <protection/>
    </xf>
    <xf numFmtId="187" fontId="1" fillId="5" borderId="7" xfId="15" applyNumberFormat="1" applyFill="1" applyBorder="1" applyAlignment="1" applyProtection="1">
      <alignment horizontal="center"/>
      <protection locked="0"/>
    </xf>
    <xf numFmtId="187" fontId="1" fillId="4" borderId="7" xfId="15" applyNumberFormat="1" applyFill="1" applyBorder="1" applyAlignment="1" applyProtection="1">
      <alignment horizontal="center"/>
      <protection/>
    </xf>
    <xf numFmtId="0" fontId="1" fillId="0" borderId="3" xfId="18" applyBorder="1" applyAlignment="1">
      <alignment horizontal="center"/>
      <protection/>
    </xf>
    <xf numFmtId="3" fontId="1" fillId="0" borderId="3" xfId="18" applyNumberFormat="1" applyBorder="1" applyAlignment="1">
      <alignment horizontal="center"/>
      <protection/>
    </xf>
    <xf numFmtId="0" fontId="1" fillId="0" borderId="12" xfId="18" applyBorder="1" applyAlignment="1">
      <alignment horizontal="center"/>
      <protection/>
    </xf>
    <xf numFmtId="164" fontId="1" fillId="0" borderId="0" xfId="15" applyNumberFormat="1" applyAlignment="1">
      <alignment horizontal="center"/>
    </xf>
    <xf numFmtId="43" fontId="1" fillId="0" borderId="0" xfId="18" applyNumberFormat="1" applyAlignment="1">
      <alignment horizontal="center"/>
      <protection/>
    </xf>
    <xf numFmtId="172" fontId="1" fillId="0" borderId="0" xfId="18" applyNumberFormat="1" applyAlignment="1">
      <alignment horizontal="center"/>
      <protection/>
    </xf>
    <xf numFmtId="168" fontId="1" fillId="0" borderId="0" xfId="18" applyNumberFormat="1" applyAlignment="1">
      <alignment horizontal="center"/>
      <protection/>
    </xf>
    <xf numFmtId="0" fontId="1" fillId="0" borderId="0" xfId="18" applyAlignment="1">
      <alignment horizontal="right"/>
      <protection/>
    </xf>
    <xf numFmtId="0" fontId="1" fillId="0" borderId="0" xfId="18" applyBorder="1" applyAlignment="1">
      <alignment horizontal="right"/>
      <protection/>
    </xf>
    <xf numFmtId="0" fontId="1" fillId="0" borderId="0" xfId="18" applyFill="1" applyBorder="1" applyAlignment="1">
      <alignment horizontal="center"/>
      <protection/>
    </xf>
    <xf numFmtId="0" fontId="1" fillId="0" borderId="2" xfId="18" applyBorder="1" applyAlignment="1" applyProtection="1">
      <alignment horizontal="center" vertical="center" wrapText="1"/>
      <protection/>
    </xf>
    <xf numFmtId="0" fontId="1" fillId="0" borderId="0" xfId="18" applyBorder="1" applyAlignment="1" applyProtection="1">
      <alignment horizontal="center" vertical="center" wrapText="1"/>
      <protection/>
    </xf>
    <xf numFmtId="0" fontId="1" fillId="0" borderId="11" xfId="18" applyBorder="1">
      <alignment/>
      <protection/>
    </xf>
    <xf numFmtId="4" fontId="1" fillId="0" borderId="3" xfId="18" applyNumberFormat="1" applyBorder="1" applyAlignment="1">
      <alignment horizontal="center"/>
      <protection/>
    </xf>
    <xf numFmtId="0" fontId="1" fillId="0" borderId="0" xfId="18" applyBorder="1" applyAlignment="1">
      <alignment horizontal="center"/>
      <protection/>
    </xf>
    <xf numFmtId="0" fontId="1" fillId="0" borderId="0" xfId="18" applyFill="1" applyBorder="1" applyAlignment="1" applyProtection="1">
      <alignment horizontal="center" vertical="center" wrapText="1"/>
      <protection/>
    </xf>
    <xf numFmtId="165" fontId="1" fillId="0" borderId="0" xfId="15" applyNumberFormat="1" applyFill="1" applyBorder="1" applyAlignment="1">
      <alignment horizontal="center"/>
    </xf>
    <xf numFmtId="0" fontId="1" fillId="0" borderId="13" xfId="18" applyBorder="1" applyProtection="1">
      <alignment/>
      <protection/>
    </xf>
    <xf numFmtId="187" fontId="1" fillId="5" borderId="3" xfId="15" applyNumberFormat="1" applyFill="1" applyBorder="1" applyAlignment="1" applyProtection="1">
      <alignment horizontal="center"/>
      <protection locked="0"/>
    </xf>
    <xf numFmtId="187" fontId="1" fillId="5" borderId="3" xfId="15" applyNumberFormat="1" applyFill="1" applyBorder="1" applyAlignment="1" applyProtection="1">
      <alignment horizontal="center"/>
      <protection/>
    </xf>
    <xf numFmtId="187" fontId="1" fillId="4" borderId="3" xfId="15" applyNumberFormat="1" applyFill="1" applyBorder="1" applyAlignment="1" applyProtection="1">
      <alignment horizontal="center"/>
      <protection/>
    </xf>
    <xf numFmtId="0" fontId="1" fillId="0" borderId="0" xfId="20" applyFont="1" applyAlignment="1">
      <alignment horizontal="left"/>
      <protection/>
    </xf>
    <xf numFmtId="0" fontId="1" fillId="2" borderId="0" xfId="19" applyFill="1">
      <alignment/>
      <protection/>
    </xf>
    <xf numFmtId="0" fontId="1" fillId="2" borderId="0" xfId="19" applyFill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" fillId="2" borderId="0" xfId="20" applyFont="1" applyFill="1" applyAlignment="1">
      <alignment horizontal="left"/>
      <protection/>
    </xf>
    <xf numFmtId="170" fontId="1" fillId="0" borderId="3" xfId="15" applyNumberFormat="1" applyFont="1" applyBorder="1" applyAlignment="1" applyProtection="1">
      <alignment horizontal="center"/>
      <protection/>
    </xf>
    <xf numFmtId="0" fontId="1" fillId="0" borderId="0" xfId="18" applyFont="1">
      <alignment/>
      <protection/>
    </xf>
    <xf numFmtId="0" fontId="1" fillId="0" borderId="1" xfId="18" applyFont="1" applyBorder="1" applyAlignment="1" applyProtection="1">
      <alignment horizontal="center" vertical="center" wrapText="1"/>
      <protection/>
    </xf>
    <xf numFmtId="0" fontId="1" fillId="0" borderId="0" xfId="19" applyFont="1">
      <alignment/>
      <protection/>
    </xf>
    <xf numFmtId="0" fontId="1" fillId="0" borderId="8" xfId="19" applyFont="1" applyBorder="1" applyAlignment="1" applyProtection="1">
      <alignment horizontal="center" vertical="center"/>
      <protection/>
    </xf>
    <xf numFmtId="0" fontId="1" fillId="0" borderId="8" xfId="19" applyFont="1" applyBorder="1" applyAlignment="1" applyProtection="1">
      <alignment horizontal="center" vertical="center" wrapText="1"/>
      <protection/>
    </xf>
    <xf numFmtId="43" fontId="1" fillId="4" borderId="3" xfId="15" applyNumberFormat="1" applyFill="1" applyBorder="1" applyAlignment="1" applyProtection="1">
      <alignment horizontal="center"/>
      <protection/>
    </xf>
    <xf numFmtId="43" fontId="1" fillId="5" borderId="3" xfId="20" applyNumberFormat="1" applyFill="1" applyBorder="1" applyAlignment="1" applyProtection="1">
      <alignment horizontal="center"/>
      <protection/>
    </xf>
    <xf numFmtId="43" fontId="1" fillId="5" borderId="3" xfId="20" applyNumberFormat="1" applyFill="1" applyBorder="1" applyAlignment="1">
      <alignment horizontal="center"/>
      <protection/>
    </xf>
    <xf numFmtId="43" fontId="1" fillId="5" borderId="3" xfId="20" applyNumberForma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3" fontId="1" fillId="0" borderId="3" xfId="15" applyBorder="1" applyAlignment="1">
      <alignment horizontal="center" vertical="center"/>
    </xf>
    <xf numFmtId="43" fontId="1" fillId="0" borderId="3" xfId="15" applyBorder="1" applyAlignment="1" applyProtection="1">
      <alignment horizontal="center" vertical="center"/>
      <protection/>
    </xf>
    <xf numFmtId="9" fontId="0" fillId="5" borderId="3" xfId="22" applyFill="1" applyBorder="1" applyAlignment="1">
      <alignment horizontal="center" vertical="center"/>
    </xf>
    <xf numFmtId="0" fontId="0" fillId="0" borderId="7" xfId="0" applyBorder="1" applyAlignment="1">
      <alignment/>
    </xf>
    <xf numFmtId="43" fontId="1" fillId="0" borderId="7" xfId="15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43" fontId="1" fillId="6" borderId="7" xfId="15" applyFill="1" applyBorder="1" applyAlignment="1" applyProtection="1">
      <alignment horizontal="center"/>
      <protection/>
    </xf>
    <xf numFmtId="0" fontId="1" fillId="6" borderId="0" xfId="18" applyFont="1" applyFill="1">
      <alignment/>
      <protection/>
    </xf>
    <xf numFmtId="0" fontId="1" fillId="0" borderId="0" xfId="18" applyFont="1" applyAlignment="1">
      <alignment/>
      <protection/>
    </xf>
    <xf numFmtId="0" fontId="1" fillId="2" borderId="0" xfId="18" applyFont="1" applyFill="1" applyAlignment="1">
      <alignment/>
      <protection/>
    </xf>
    <xf numFmtId="0" fontId="1" fillId="6" borderId="0" xfId="18" applyFont="1" applyFill="1" applyProtection="1">
      <alignment/>
      <protection/>
    </xf>
    <xf numFmtId="0" fontId="1" fillId="0" borderId="4" xfId="18" applyFont="1" applyBorder="1" applyAlignment="1" applyProtection="1">
      <alignment horizontal="center" vertical="center" wrapText="1"/>
      <protection/>
    </xf>
    <xf numFmtId="0" fontId="1" fillId="0" borderId="2" xfId="20" applyFont="1" applyBorder="1" applyAlignment="1" applyProtection="1">
      <alignment horizontal="center" vertical="center" wrapText="1"/>
      <protection/>
    </xf>
    <xf numFmtId="0" fontId="1" fillId="0" borderId="0" xfId="18" applyFont="1" applyAlignment="1">
      <alignment horizontal="center"/>
      <protection/>
    </xf>
    <xf numFmtId="0" fontId="1" fillId="0" borderId="12" xfId="18" applyFont="1" applyBorder="1">
      <alignment/>
      <protection/>
    </xf>
    <xf numFmtId="0" fontId="1" fillId="0" borderId="14" xfId="20" applyBorder="1" applyAlignment="1" applyProtection="1">
      <alignment horizontal="center" vertical="center" wrapText="1"/>
      <protection/>
    </xf>
    <xf numFmtId="43" fontId="1" fillId="3" borderId="0" xfId="15" applyNumberFormat="1" applyFill="1" applyBorder="1" applyAlignment="1" applyProtection="1">
      <alignment horizontal="center"/>
      <protection/>
    </xf>
    <xf numFmtId="0" fontId="5" fillId="0" borderId="0" xfId="20" applyFont="1" applyBorder="1" applyProtection="1">
      <alignment/>
      <protection/>
    </xf>
    <xf numFmtId="0" fontId="1" fillId="0" borderId="1" xfId="20" applyFont="1" applyBorder="1" applyAlignment="1" applyProtection="1">
      <alignment horizontal="center" vertical="center" wrapText="1"/>
      <protection/>
    </xf>
    <xf numFmtId="0" fontId="1" fillId="3" borderId="0" xfId="20" applyFont="1" applyFill="1" applyAlignment="1">
      <alignment horizontal="right"/>
      <protection/>
    </xf>
    <xf numFmtId="0" fontId="1" fillId="3" borderId="0" xfId="20" applyFont="1" applyFill="1" applyAlignment="1">
      <alignment horizontal="left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3" borderId="3" xfId="20" applyFont="1" applyFill="1" applyBorder="1" applyAlignment="1" applyProtection="1">
      <alignment horizontal="center" vertical="center" wrapText="1"/>
      <protection/>
    </xf>
    <xf numFmtId="43" fontId="1" fillId="0" borderId="0" xfId="15" applyFill="1" applyBorder="1" applyAlignment="1" applyProtection="1">
      <alignment horizontal="center"/>
      <protection locked="0"/>
    </xf>
    <xf numFmtId="0" fontId="1" fillId="0" borderId="0" xfId="20" applyBorder="1" applyAlignment="1">
      <alignment horizontal="right"/>
      <protection/>
    </xf>
    <xf numFmtId="0" fontId="1" fillId="0" borderId="14" xfId="20" applyFont="1" applyBorder="1" applyAlignment="1" applyProtection="1">
      <alignment horizontal="center" vertical="center" wrapText="1"/>
      <protection/>
    </xf>
    <xf numFmtId="43" fontId="1" fillId="3" borderId="0" xfId="20" applyNumberFormat="1" applyFill="1" applyBorder="1" applyAlignment="1">
      <alignment horizontal="center"/>
      <protection/>
    </xf>
    <xf numFmtId="0" fontId="1" fillId="0" borderId="4" xfId="18" applyBorder="1" applyAlignment="1" applyProtection="1">
      <alignment horizontal="center" vertical="center" wrapText="1"/>
      <protection/>
    </xf>
    <xf numFmtId="43" fontId="1" fillId="4" borderId="7" xfId="15" applyFont="1" applyFill="1" applyBorder="1" applyAlignment="1" applyProtection="1">
      <alignment horizontal="center"/>
      <protection/>
    </xf>
    <xf numFmtId="0" fontId="1" fillId="0" borderId="11" xfId="18" applyFont="1" applyBorder="1">
      <alignment/>
      <protection/>
    </xf>
    <xf numFmtId="0" fontId="1" fillId="0" borderId="3" xfId="18" applyFont="1" applyBorder="1">
      <alignment/>
      <protection/>
    </xf>
    <xf numFmtId="3" fontId="1" fillId="0" borderId="12" xfId="18" applyNumberFormat="1" applyFont="1" applyBorder="1" applyAlignment="1">
      <alignment horizontal="center"/>
      <protection/>
    </xf>
    <xf numFmtId="43" fontId="11" fillId="0" borderId="12" xfId="15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/>
    </xf>
    <xf numFmtId="43" fontId="1" fillId="3" borderId="7" xfId="15" applyFont="1" applyFill="1" applyBorder="1" applyAlignment="1" applyProtection="1">
      <alignment horizontal="center"/>
      <protection/>
    </xf>
    <xf numFmtId="0" fontId="1" fillId="0" borderId="0" xfId="20" applyFont="1" applyAlignment="1">
      <alignment horizontal="right"/>
      <protection/>
    </xf>
    <xf numFmtId="0" fontId="1" fillId="0" borderId="3" xfId="20" applyFont="1" applyBorder="1" applyProtection="1">
      <alignment/>
      <protection/>
    </xf>
    <xf numFmtId="0" fontId="1" fillId="3" borderId="3" xfId="20" applyFont="1" applyFill="1" applyBorder="1" applyProtection="1">
      <alignment/>
      <protection/>
    </xf>
    <xf numFmtId="0" fontId="1" fillId="0" borderId="3" xfId="20" applyFill="1" applyBorder="1" applyProtection="1">
      <alignment/>
      <protection/>
    </xf>
    <xf numFmtId="0" fontId="1" fillId="0" borderId="15" xfId="18" applyFont="1" applyBorder="1">
      <alignment/>
      <protection/>
    </xf>
    <xf numFmtId="0" fontId="1" fillId="0" borderId="12" xfId="19" applyFont="1" applyBorder="1">
      <alignment/>
      <protection/>
    </xf>
    <xf numFmtId="0" fontId="1" fillId="0" borderId="4" xfId="20" applyFont="1" applyBorder="1" applyAlignment="1">
      <alignment horizontal="center" vertical="center" wrapText="1"/>
      <protection/>
    </xf>
    <xf numFmtId="9" fontId="11" fillId="0" borderId="12" xfId="15" applyNumberFormat="1" applyFont="1" applyBorder="1" applyAlignment="1">
      <alignment horizontal="center"/>
    </xf>
    <xf numFmtId="0" fontId="1" fillId="0" borderId="3" xfId="20" applyFont="1" applyFill="1" applyBorder="1" applyProtection="1">
      <alignment/>
      <protection/>
    </xf>
    <xf numFmtId="0" fontId="1" fillId="0" borderId="0" xfId="18" applyFont="1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Normalny_formularz 2011" xfId="18"/>
    <cellStyle name="Normalny_Formularz OPS w Klodzku" xfId="19"/>
    <cellStyle name="Normalny_Jednostki oświatowe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tabSelected="1" zoomScale="75" zoomScaleNormal="75" workbookViewId="0" topLeftCell="B37">
      <selection activeCell="B66" sqref="B66"/>
    </sheetView>
  </sheetViews>
  <sheetFormatPr defaultColWidth="9.140625" defaultRowHeight="12.75"/>
  <cols>
    <col min="1" max="1" width="3.421875" style="91" customWidth="1"/>
    <col min="2" max="2" width="29.8515625" style="91" customWidth="1"/>
    <col min="3" max="5" width="16.7109375" style="93" customWidth="1"/>
    <col min="6" max="6" width="17.7109375" style="93" customWidth="1"/>
    <col min="7" max="12" width="16.7109375" style="93" customWidth="1"/>
    <col min="13" max="16384" width="8.8515625" style="91" customWidth="1"/>
  </cols>
  <sheetData>
    <row r="1" ht="17.25">
      <c r="B1" s="92" t="s">
        <v>158</v>
      </c>
    </row>
    <row r="2" ht="17.25">
      <c r="B2" s="94" t="s">
        <v>207</v>
      </c>
    </row>
    <row r="3" spans="1:2" ht="17.25">
      <c r="A3" s="186"/>
      <c r="B3" s="95" t="s">
        <v>181</v>
      </c>
    </row>
    <row r="4" spans="1:5" ht="12.75">
      <c r="A4" s="186"/>
      <c r="B4" s="8" t="s">
        <v>1</v>
      </c>
      <c r="C4" s="9" t="s">
        <v>208</v>
      </c>
      <c r="D4" s="10"/>
      <c r="E4" s="10"/>
    </row>
    <row r="5" spans="1:5" ht="12.75">
      <c r="A5" s="186"/>
      <c r="B5" s="11" t="s">
        <v>2</v>
      </c>
      <c r="C5" s="136" t="s">
        <v>159</v>
      </c>
      <c r="E5" s="12"/>
    </row>
    <row r="6" spans="1:5" ht="12.75">
      <c r="A6" s="186">
        <v>1</v>
      </c>
      <c r="B6" s="159" t="s">
        <v>99</v>
      </c>
      <c r="C6" s="96"/>
      <c r="D6" s="96"/>
      <c r="E6" s="96"/>
    </row>
    <row r="7" spans="1:2" ht="12.75">
      <c r="A7" s="186"/>
      <c r="B7" s="136" t="s">
        <v>159</v>
      </c>
    </row>
    <row r="8" spans="1:2" ht="12.75">
      <c r="A8" s="186"/>
      <c r="B8" s="91" t="s">
        <v>80</v>
      </c>
    </row>
    <row r="9" spans="1:2" ht="12.75">
      <c r="A9" s="186"/>
      <c r="B9" s="136" t="s">
        <v>225</v>
      </c>
    </row>
    <row r="10" spans="1:2" ht="12.75">
      <c r="A10" s="186"/>
      <c r="B10" s="136" t="s">
        <v>100</v>
      </c>
    </row>
    <row r="11" spans="1:2" ht="12.75">
      <c r="A11" s="186"/>
      <c r="B11" s="136" t="s">
        <v>209</v>
      </c>
    </row>
    <row r="12" spans="1:2" ht="12.75">
      <c r="A12" s="186"/>
      <c r="B12" s="136" t="s">
        <v>160</v>
      </c>
    </row>
    <row r="13" spans="1:2" ht="12.75">
      <c r="A13" s="186"/>
      <c r="B13" s="136" t="s">
        <v>161</v>
      </c>
    </row>
    <row r="14" spans="1:2" ht="12.75">
      <c r="A14" s="186"/>
      <c r="B14" s="136" t="s">
        <v>162</v>
      </c>
    </row>
    <row r="15" spans="1:2" ht="12.75">
      <c r="A15" s="186"/>
      <c r="B15" s="136" t="s">
        <v>102</v>
      </c>
    </row>
    <row r="16" spans="1:2" ht="12.75">
      <c r="A16" s="186"/>
      <c r="B16" s="136" t="s">
        <v>140</v>
      </c>
    </row>
    <row r="17" spans="1:2" ht="12.75">
      <c r="A17" s="186"/>
      <c r="B17" s="136" t="s">
        <v>221</v>
      </c>
    </row>
    <row r="18" spans="1:2" ht="12.75">
      <c r="A18" s="186"/>
      <c r="B18" s="136" t="s">
        <v>222</v>
      </c>
    </row>
    <row r="19" spans="1:2" ht="12.75">
      <c r="A19" s="186"/>
      <c r="B19" s="136" t="s">
        <v>163</v>
      </c>
    </row>
    <row r="20" spans="1:2" ht="12.75">
      <c r="A20" s="186"/>
      <c r="B20" s="136" t="s">
        <v>164</v>
      </c>
    </row>
    <row r="21" spans="1:10" ht="12.75">
      <c r="A21" s="186"/>
      <c r="B21" s="198" t="s">
        <v>224</v>
      </c>
      <c r="C21" s="198"/>
      <c r="D21" s="198"/>
      <c r="E21" s="198"/>
      <c r="F21" s="198"/>
      <c r="G21" s="198"/>
      <c r="H21" s="198"/>
      <c r="I21" s="198"/>
      <c r="J21" s="198"/>
    </row>
    <row r="22" spans="1:10" ht="12.75">
      <c r="A22" s="186"/>
      <c r="B22" s="161" t="s">
        <v>105</v>
      </c>
      <c r="C22" s="161"/>
      <c r="D22" s="160"/>
      <c r="E22" s="160"/>
      <c r="F22" s="160"/>
      <c r="G22" s="160"/>
      <c r="H22" s="160"/>
      <c r="I22" s="160"/>
      <c r="J22" s="160"/>
    </row>
    <row r="23" spans="1:12" ht="13.5" thickBot="1">
      <c r="A23" s="186"/>
      <c r="B23" s="160" t="s">
        <v>104</v>
      </c>
      <c r="C23" s="160"/>
      <c r="D23" s="160"/>
      <c r="E23" s="160"/>
      <c r="F23" s="160"/>
      <c r="G23" s="91"/>
      <c r="H23" s="91"/>
      <c r="I23" s="91"/>
      <c r="J23" s="91"/>
      <c r="K23" s="91"/>
      <c r="L23" s="91"/>
    </row>
    <row r="24" spans="1:12" ht="52.5">
      <c r="A24" s="187"/>
      <c r="B24" s="97"/>
      <c r="C24" s="137" t="s">
        <v>189</v>
      </c>
      <c r="D24" s="98" t="s">
        <v>81</v>
      </c>
      <c r="E24" s="137" t="s">
        <v>101</v>
      </c>
      <c r="F24" s="98" t="s">
        <v>15</v>
      </c>
      <c r="G24" s="91"/>
      <c r="H24" s="91"/>
      <c r="I24" s="91"/>
      <c r="J24" s="91"/>
      <c r="K24" s="91"/>
      <c r="L24" s="91"/>
    </row>
    <row r="25" spans="1:12" ht="12.75">
      <c r="A25" s="186"/>
      <c r="B25" s="182" t="s">
        <v>16</v>
      </c>
      <c r="C25" s="100">
        <v>35684954.12</v>
      </c>
      <c r="D25" s="101">
        <v>550000</v>
      </c>
      <c r="E25" s="101">
        <v>1490005.54</v>
      </c>
      <c r="F25" s="100" t="s">
        <v>17</v>
      </c>
      <c r="G25" s="91"/>
      <c r="H25" s="91"/>
      <c r="I25" s="91"/>
      <c r="J25" s="91"/>
      <c r="K25" s="91"/>
      <c r="L25" s="91"/>
    </row>
    <row r="26" spans="1:12" ht="12.75">
      <c r="A26" s="186"/>
      <c r="B26" s="99" t="s">
        <v>57</v>
      </c>
      <c r="C26" s="100">
        <f>C25</f>
        <v>35684954.12</v>
      </c>
      <c r="D26" s="101">
        <v>550000</v>
      </c>
      <c r="E26" s="101">
        <v>1490005.54</v>
      </c>
      <c r="F26" s="100" t="s">
        <v>17</v>
      </c>
      <c r="G26" s="91"/>
      <c r="H26" s="91"/>
      <c r="I26" s="91"/>
      <c r="J26" s="91"/>
      <c r="K26" s="91"/>
      <c r="L26" s="91"/>
    </row>
    <row r="27" spans="1:12" ht="12.75">
      <c r="A27" s="186"/>
      <c r="B27" s="166" t="s">
        <v>145</v>
      </c>
      <c r="C27" s="104" t="s">
        <v>146</v>
      </c>
      <c r="D27" s="104" t="s">
        <v>146</v>
      </c>
      <c r="E27" s="105">
        <v>300</v>
      </c>
      <c r="F27" s="103"/>
      <c r="G27" s="91"/>
      <c r="H27" s="91"/>
      <c r="I27" s="91"/>
      <c r="J27" s="91"/>
      <c r="K27" s="91"/>
      <c r="L27" s="91"/>
    </row>
    <row r="28" spans="1:12" ht="12.75">
      <c r="A28" s="186"/>
      <c r="B28" s="102" t="s">
        <v>82</v>
      </c>
      <c r="C28" s="103">
        <v>500</v>
      </c>
      <c r="D28" s="103">
        <v>500</v>
      </c>
      <c r="E28" s="105">
        <v>300</v>
      </c>
      <c r="F28" s="103" t="s">
        <v>17</v>
      </c>
      <c r="G28" s="91"/>
      <c r="H28" s="91"/>
      <c r="I28" s="91"/>
      <c r="J28" s="91"/>
      <c r="K28" s="91"/>
      <c r="L28" s="91"/>
    </row>
    <row r="29" spans="1:12" ht="13.5" thickBot="1">
      <c r="A29" s="187"/>
      <c r="B29" s="106" t="s">
        <v>58</v>
      </c>
      <c r="C29" s="107"/>
      <c r="D29" s="107"/>
      <c r="E29" s="107"/>
      <c r="F29" s="108">
        <f>SUM(C29:E29)</f>
        <v>0</v>
      </c>
      <c r="G29" s="91"/>
      <c r="H29" s="91"/>
      <c r="I29" s="91"/>
      <c r="J29" s="91"/>
      <c r="K29" s="91"/>
      <c r="L29" s="91"/>
    </row>
    <row r="30" spans="1:12" ht="13.5" thickTop="1">
      <c r="A30" s="186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2.75">
      <c r="A31" s="186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3" ht="12.75">
      <c r="A32" s="186" t="s">
        <v>176</v>
      </c>
      <c r="B32" s="162" t="s">
        <v>210</v>
      </c>
      <c r="C32" s="96"/>
      <c r="D32" s="96"/>
      <c r="E32" s="96"/>
      <c r="M32" s="93"/>
    </row>
    <row r="33" spans="1:13" ht="12.75">
      <c r="A33" s="186"/>
      <c r="B33" s="136" t="s">
        <v>226</v>
      </c>
      <c r="M33" s="93"/>
    </row>
    <row r="34" spans="1:13" ht="12.75">
      <c r="A34" s="186"/>
      <c r="B34" s="136" t="s">
        <v>223</v>
      </c>
      <c r="M34" s="93"/>
    </row>
    <row r="35" spans="1:2" ht="13.5" thickBot="1">
      <c r="A35" s="186"/>
      <c r="B35" s="136"/>
    </row>
    <row r="36" spans="1:13" ht="39">
      <c r="A36" s="187"/>
      <c r="B36" s="97"/>
      <c r="C36" s="137" t="s">
        <v>91</v>
      </c>
      <c r="D36" s="98" t="s">
        <v>83</v>
      </c>
      <c r="E36" s="137" t="s">
        <v>165</v>
      </c>
      <c r="F36" s="98" t="s">
        <v>84</v>
      </c>
      <c r="G36" s="137" t="s">
        <v>144</v>
      </c>
      <c r="H36" s="137" t="s">
        <v>147</v>
      </c>
      <c r="I36" s="137" t="s">
        <v>166</v>
      </c>
      <c r="J36" s="98" t="s">
        <v>85</v>
      </c>
      <c r="K36" s="163" t="s">
        <v>141</v>
      </c>
      <c r="M36" s="97"/>
    </row>
    <row r="37" spans="1:11" ht="12.75">
      <c r="A37" s="186"/>
      <c r="B37" s="99" t="s">
        <v>77</v>
      </c>
      <c r="C37" s="28">
        <v>300000</v>
      </c>
      <c r="D37" s="38" t="s">
        <v>17</v>
      </c>
      <c r="E37" s="20" t="s">
        <v>17</v>
      </c>
      <c r="F37" s="20" t="s">
        <v>17</v>
      </c>
      <c r="G37" s="20" t="s">
        <v>17</v>
      </c>
      <c r="H37" s="20" t="s">
        <v>17</v>
      </c>
      <c r="I37" s="20" t="s">
        <v>17</v>
      </c>
      <c r="J37" s="20" t="s">
        <v>17</v>
      </c>
      <c r="K37" s="20" t="s">
        <v>17</v>
      </c>
    </row>
    <row r="38" spans="1:11" ht="12.75">
      <c r="A38" s="186"/>
      <c r="B38" s="99" t="s">
        <v>86</v>
      </c>
      <c r="C38" s="38" t="s">
        <v>17</v>
      </c>
      <c r="D38" s="28">
        <v>300000</v>
      </c>
      <c r="E38" s="20">
        <v>100000</v>
      </c>
      <c r="F38" s="28">
        <v>300000</v>
      </c>
      <c r="G38" s="28">
        <v>100000</v>
      </c>
      <c r="H38" s="20">
        <v>100000</v>
      </c>
      <c r="I38" s="28">
        <v>100000</v>
      </c>
      <c r="J38" s="28">
        <v>200000</v>
      </c>
      <c r="K38" s="28">
        <v>200000</v>
      </c>
    </row>
    <row r="39" spans="1:11" ht="12.75">
      <c r="A39" s="186"/>
      <c r="B39" s="99" t="s">
        <v>78</v>
      </c>
      <c r="C39" s="38">
        <v>200000</v>
      </c>
      <c r="D39" s="20">
        <v>100000</v>
      </c>
      <c r="E39" s="20">
        <v>100000</v>
      </c>
      <c r="F39" s="20">
        <v>100000</v>
      </c>
      <c r="G39" s="20">
        <v>100000</v>
      </c>
      <c r="H39" s="20">
        <v>100000</v>
      </c>
      <c r="I39" s="110">
        <v>50000</v>
      </c>
      <c r="J39" s="20">
        <v>100000</v>
      </c>
      <c r="K39" s="20">
        <v>100000</v>
      </c>
    </row>
    <row r="40" spans="1:11" ht="12.75">
      <c r="A40" s="186"/>
      <c r="B40" s="166" t="s">
        <v>145</v>
      </c>
      <c r="C40" s="76" t="s">
        <v>17</v>
      </c>
      <c r="D40" s="76" t="s">
        <v>17</v>
      </c>
      <c r="E40" s="76" t="s">
        <v>17</v>
      </c>
      <c r="F40" s="76" t="s">
        <v>17</v>
      </c>
      <c r="G40" s="76" t="s">
        <v>17</v>
      </c>
      <c r="H40" s="183" t="s">
        <v>17</v>
      </c>
      <c r="I40" s="183" t="s">
        <v>17</v>
      </c>
      <c r="J40" s="183" t="s">
        <v>17</v>
      </c>
      <c r="K40" s="183" t="s">
        <v>17</v>
      </c>
    </row>
    <row r="41" spans="1:11" ht="12.75">
      <c r="A41" s="186"/>
      <c r="B41" s="166" t="s">
        <v>82</v>
      </c>
      <c r="C41" s="76">
        <v>500</v>
      </c>
      <c r="D41" s="76">
        <v>500</v>
      </c>
      <c r="E41" s="76">
        <v>500</v>
      </c>
      <c r="F41" s="76">
        <v>500</v>
      </c>
      <c r="G41" s="76">
        <v>500</v>
      </c>
      <c r="H41" s="76">
        <v>500</v>
      </c>
      <c r="I41" s="76">
        <v>500</v>
      </c>
      <c r="J41" s="76">
        <v>500</v>
      </c>
      <c r="K41" s="76">
        <v>500</v>
      </c>
    </row>
    <row r="42" spans="1:11" ht="13.5" thickBot="1">
      <c r="A42" s="187"/>
      <c r="B42" s="106" t="s">
        <v>58</v>
      </c>
      <c r="C42" s="107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/>
    </row>
    <row r="43" ht="13.5" thickTop="1">
      <c r="A43" s="186"/>
    </row>
    <row r="44" spans="1:10" ht="13.5" thickBot="1">
      <c r="A44" s="186"/>
      <c r="I44" s="91"/>
      <c r="J44" s="91"/>
    </row>
    <row r="45" spans="1:10" ht="12.75" hidden="1">
      <c r="A45" s="186"/>
      <c r="C45" s="112">
        <f>SUM(C18:C33)</f>
        <v>71370408.24</v>
      </c>
      <c r="D45" s="112">
        <f>SUM(D18:D33)</f>
        <v>1100500</v>
      </c>
      <c r="E45" s="112"/>
      <c r="F45" s="113" t="e">
        <f>#REF!+#REF!+#REF!</f>
        <v>#REF!</v>
      </c>
      <c r="G45" s="112">
        <f>SUM(G18:G33)</f>
        <v>0</v>
      </c>
      <c r="H45" s="112"/>
      <c r="I45" s="112">
        <f>SUM(I18:I33)</f>
        <v>0</v>
      </c>
      <c r="J45" s="112"/>
    </row>
    <row r="46" spans="1:10" ht="12.75" hidden="1">
      <c r="A46" s="186"/>
      <c r="C46" s="114">
        <f>C45/2</f>
        <v>35685204.12</v>
      </c>
      <c r="D46" s="114">
        <f>D45/2</f>
        <v>550250</v>
      </c>
      <c r="E46" s="114"/>
      <c r="F46" s="113" t="e">
        <f>#REF!+#REF!+#REF!</f>
        <v>#REF!</v>
      </c>
      <c r="I46" s="113"/>
      <c r="J46" s="113"/>
    </row>
    <row r="47" spans="1:10" ht="12.75" hidden="1">
      <c r="A47" s="186"/>
      <c r="C47" s="115">
        <v>0.00065</v>
      </c>
      <c r="D47" s="115">
        <v>0.0006</v>
      </c>
      <c r="E47" s="115"/>
      <c r="F47" s="115">
        <v>0.011</v>
      </c>
      <c r="G47" s="115">
        <v>0.02</v>
      </c>
      <c r="H47" s="115"/>
      <c r="I47" s="115">
        <v>0.08</v>
      </c>
      <c r="J47" s="115"/>
    </row>
    <row r="48" spans="1:10" ht="12.75" hidden="1">
      <c r="A48" s="186"/>
      <c r="C48" s="113">
        <f>C46*C47</f>
        <v>23195.382677999998</v>
      </c>
      <c r="D48" s="113">
        <f>D46*D47</f>
        <v>330.15</v>
      </c>
      <c r="E48" s="113"/>
      <c r="F48" s="113" t="e">
        <f>F46*F47</f>
        <v>#REF!</v>
      </c>
      <c r="G48" s="113">
        <f>G45*G47</f>
        <v>0</v>
      </c>
      <c r="H48" s="113"/>
      <c r="I48" s="113">
        <f>I45*I47</f>
        <v>0</v>
      </c>
      <c r="J48" s="113"/>
    </row>
    <row r="49" ht="12.75" hidden="1">
      <c r="A49" s="186"/>
    </row>
    <row r="50" ht="12.75" hidden="1">
      <c r="A50" s="186"/>
    </row>
    <row r="51" spans="1:4" ht="12.75" hidden="1">
      <c r="A51" s="186"/>
      <c r="C51" s="93" t="s">
        <v>87</v>
      </c>
      <c r="D51" s="93" t="s">
        <v>88</v>
      </c>
    </row>
    <row r="52" spans="1:4" ht="12.75" hidden="1">
      <c r="A52" s="186"/>
      <c r="C52" s="93" t="s">
        <v>89</v>
      </c>
      <c r="D52" s="93">
        <f>15*30</f>
        <v>450</v>
      </c>
    </row>
    <row r="53" spans="1:13" ht="78.75">
      <c r="A53" s="187"/>
      <c r="B53" s="97"/>
      <c r="C53" s="137" t="s">
        <v>95</v>
      </c>
      <c r="D53" s="137" t="s">
        <v>142</v>
      </c>
      <c r="E53" s="137" t="s">
        <v>143</v>
      </c>
      <c r="F53" s="137" t="s">
        <v>148</v>
      </c>
      <c r="G53" s="164" t="s">
        <v>149</v>
      </c>
      <c r="H53" s="137" t="s">
        <v>150</v>
      </c>
      <c r="I53" s="137" t="s">
        <v>151</v>
      </c>
      <c r="J53" s="140" t="s">
        <v>94</v>
      </c>
      <c r="K53" s="179" t="s">
        <v>15</v>
      </c>
      <c r="M53" s="97"/>
    </row>
    <row r="54" spans="1:11" ht="12.75">
      <c r="A54" s="186"/>
      <c r="B54" s="99" t="s">
        <v>77</v>
      </c>
      <c r="C54" s="38" t="s">
        <v>17</v>
      </c>
      <c r="D54" s="38" t="s">
        <v>17</v>
      </c>
      <c r="E54" s="20" t="s">
        <v>17</v>
      </c>
      <c r="F54" s="20" t="s">
        <v>17</v>
      </c>
      <c r="G54" s="20" t="s">
        <v>17</v>
      </c>
      <c r="H54" s="20" t="s">
        <v>152</v>
      </c>
      <c r="I54" s="20" t="s">
        <v>17</v>
      </c>
      <c r="J54" s="20" t="s">
        <v>17</v>
      </c>
      <c r="K54" s="109" t="s">
        <v>17</v>
      </c>
    </row>
    <row r="55" spans="1:11" ht="12.75">
      <c r="A55" s="186"/>
      <c r="B55" s="99" t="s">
        <v>86</v>
      </c>
      <c r="C55" s="28">
        <v>200000</v>
      </c>
      <c r="D55" s="28">
        <v>200000</v>
      </c>
      <c r="E55" s="28">
        <v>200000</v>
      </c>
      <c r="F55" s="28">
        <v>100000</v>
      </c>
      <c r="G55" s="28">
        <v>100000</v>
      </c>
      <c r="H55" s="28">
        <v>200000</v>
      </c>
      <c r="I55" s="28">
        <v>200000</v>
      </c>
      <c r="J55" s="28">
        <v>300000</v>
      </c>
      <c r="K55" s="109"/>
    </row>
    <row r="56" spans="1:11" ht="12.75">
      <c r="A56" s="186"/>
      <c r="B56" s="99" t="s">
        <v>78</v>
      </c>
      <c r="C56" s="38">
        <v>100000</v>
      </c>
      <c r="D56" s="38">
        <v>200000</v>
      </c>
      <c r="E56" s="38">
        <v>100000</v>
      </c>
      <c r="F56" s="38">
        <v>50000</v>
      </c>
      <c r="G56" s="38">
        <v>50000</v>
      </c>
      <c r="H56" s="20">
        <v>100000</v>
      </c>
      <c r="I56" s="20">
        <v>100000</v>
      </c>
      <c r="J56" s="38">
        <v>200000</v>
      </c>
      <c r="K56" s="109" t="s">
        <v>17</v>
      </c>
    </row>
    <row r="57" spans="1:11" ht="12.75">
      <c r="A57" s="186"/>
      <c r="B57" s="166" t="s">
        <v>145</v>
      </c>
      <c r="C57" s="184" t="s">
        <v>180</v>
      </c>
      <c r="D57" s="76" t="s">
        <v>17</v>
      </c>
      <c r="E57" s="76" t="s">
        <v>17</v>
      </c>
      <c r="F57" s="76" t="s">
        <v>17</v>
      </c>
      <c r="G57" s="76" t="s">
        <v>17</v>
      </c>
      <c r="H57" s="183" t="s">
        <v>152</v>
      </c>
      <c r="I57" s="183" t="s">
        <v>17</v>
      </c>
      <c r="J57" s="183" t="s">
        <v>17</v>
      </c>
      <c r="K57" s="111"/>
    </row>
    <row r="58" spans="1:11" ht="12.75">
      <c r="A58" s="186"/>
      <c r="B58" s="166" t="s">
        <v>82</v>
      </c>
      <c r="C58" s="76">
        <v>500</v>
      </c>
      <c r="D58" s="76">
        <v>500</v>
      </c>
      <c r="E58" s="76">
        <v>500</v>
      </c>
      <c r="F58" s="76">
        <v>500</v>
      </c>
      <c r="G58" s="76">
        <v>500</v>
      </c>
      <c r="H58" s="76">
        <v>500</v>
      </c>
      <c r="I58" s="76">
        <v>500</v>
      </c>
      <c r="J58" s="76">
        <v>500</v>
      </c>
      <c r="K58" s="111"/>
    </row>
    <row r="59" spans="1:11" ht="13.5" thickBot="1">
      <c r="A59" s="187"/>
      <c r="B59" s="106" t="s">
        <v>58</v>
      </c>
      <c r="C59" s="107"/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/>
      <c r="K59" s="108">
        <f>SUM(C42:K42)+SUM(C59:J59)</f>
        <v>0</v>
      </c>
    </row>
    <row r="60" ht="13.5" thickTop="1">
      <c r="A60" s="186"/>
    </row>
    <row r="61" ht="12.75">
      <c r="A61" s="186"/>
    </row>
    <row r="62" spans="1:2" ht="12.75">
      <c r="A62" s="186"/>
      <c r="B62" s="136" t="s">
        <v>190</v>
      </c>
    </row>
    <row r="63" spans="1:2" ht="12.75">
      <c r="A63" s="186"/>
      <c r="B63" s="136" t="s">
        <v>153</v>
      </c>
    </row>
    <row r="64" spans="1:12" ht="12.75">
      <c r="A64" s="186"/>
      <c r="K64" s="116"/>
      <c r="L64" s="116"/>
    </row>
    <row r="65" spans="1:12" ht="12.75">
      <c r="A65" s="186" t="s">
        <v>177</v>
      </c>
      <c r="B65" s="162" t="s">
        <v>167</v>
      </c>
      <c r="C65" s="96"/>
      <c r="D65" s="96"/>
      <c r="E65" s="96"/>
      <c r="L65" s="117"/>
    </row>
    <row r="66" spans="1:12" ht="12.75">
      <c r="A66" s="186"/>
      <c r="B66" s="136" t="s">
        <v>266</v>
      </c>
      <c r="L66" s="118"/>
    </row>
    <row r="67" spans="1:12" ht="12.75">
      <c r="A67" s="186"/>
      <c r="B67" s="136" t="s">
        <v>265</v>
      </c>
      <c r="L67" s="118"/>
    </row>
    <row r="68" spans="1:12" ht="12.75">
      <c r="A68" s="186"/>
      <c r="B68" s="136" t="s">
        <v>154</v>
      </c>
      <c r="I68" s="165" t="s">
        <v>109</v>
      </c>
      <c r="L68" s="118"/>
    </row>
    <row r="69" spans="1:12" ht="12.75">
      <c r="A69" s="186"/>
      <c r="B69" s="136" t="s">
        <v>211</v>
      </c>
      <c r="L69" s="118"/>
    </row>
    <row r="70" spans="1:12" ht="12.75">
      <c r="A70" s="186"/>
      <c r="B70" s="136" t="s">
        <v>155</v>
      </c>
      <c r="L70" s="118"/>
    </row>
    <row r="71" spans="1:12" ht="12.75">
      <c r="A71" s="186"/>
      <c r="B71" s="136" t="s">
        <v>156</v>
      </c>
      <c r="L71" s="118"/>
    </row>
    <row r="72" spans="1:12" ht="12.75">
      <c r="A72" s="186"/>
      <c r="B72" s="198" t="s">
        <v>103</v>
      </c>
      <c r="C72" s="198"/>
      <c r="D72" s="198"/>
      <c r="E72" s="198"/>
      <c r="F72" s="198"/>
      <c r="G72" s="198"/>
      <c r="H72" s="198"/>
      <c r="I72" s="198"/>
      <c r="J72" s="198"/>
      <c r="L72" s="118"/>
    </row>
    <row r="73" spans="1:12" ht="13.5" thickBot="1">
      <c r="A73" s="186"/>
      <c r="B73" s="161" t="s">
        <v>105</v>
      </c>
      <c r="C73" s="161"/>
      <c r="D73" s="160"/>
      <c r="E73" s="160"/>
      <c r="F73" s="160"/>
      <c r="G73" s="160"/>
      <c r="H73" s="160"/>
      <c r="I73" s="160"/>
      <c r="J73" s="160"/>
      <c r="K73" s="118"/>
      <c r="L73" s="91"/>
    </row>
    <row r="74" spans="1:12" ht="66">
      <c r="A74" s="187"/>
      <c r="B74" s="97"/>
      <c r="C74" s="163" t="s">
        <v>106</v>
      </c>
      <c r="D74" s="163" t="s">
        <v>173</v>
      </c>
      <c r="E74" s="119" t="s">
        <v>15</v>
      </c>
      <c r="F74" s="120"/>
      <c r="G74" s="120"/>
      <c r="H74" s="120"/>
      <c r="I74" s="120"/>
      <c r="J74" s="97"/>
      <c r="K74" s="118"/>
      <c r="L74" s="91"/>
    </row>
    <row r="75" spans="1:12" ht="12.75">
      <c r="A75" s="186"/>
      <c r="B75" s="181" t="s">
        <v>16</v>
      </c>
      <c r="C75" s="28">
        <v>4401100</v>
      </c>
      <c r="D75" s="122">
        <v>552000</v>
      </c>
      <c r="E75" s="109" t="s">
        <v>17</v>
      </c>
      <c r="F75" s="41"/>
      <c r="G75" s="123"/>
      <c r="H75" s="123"/>
      <c r="I75" s="123"/>
      <c r="J75" s="91"/>
      <c r="K75" s="124"/>
      <c r="L75" s="91"/>
    </row>
    <row r="76" spans="1:12" ht="12.75">
      <c r="A76" s="186"/>
      <c r="B76" s="121" t="s">
        <v>57</v>
      </c>
      <c r="C76" s="28">
        <v>4401100</v>
      </c>
      <c r="D76" s="122">
        <v>552000</v>
      </c>
      <c r="E76" s="109" t="s">
        <v>17</v>
      </c>
      <c r="F76" s="42"/>
      <c r="G76" s="42"/>
      <c r="H76" s="42"/>
      <c r="I76" s="123"/>
      <c r="J76" s="91"/>
      <c r="K76" s="125"/>
      <c r="L76" s="91"/>
    </row>
    <row r="77" spans="1:12" ht="12.75">
      <c r="A77" s="186"/>
      <c r="B77" s="193" t="s">
        <v>145</v>
      </c>
      <c r="C77" s="28">
        <v>500</v>
      </c>
      <c r="D77" s="109">
        <v>500</v>
      </c>
      <c r="E77" s="109" t="s">
        <v>17</v>
      </c>
      <c r="F77" s="42"/>
      <c r="G77" s="42"/>
      <c r="H77" s="42"/>
      <c r="I77" s="123"/>
      <c r="J77" s="91"/>
      <c r="K77" s="125"/>
      <c r="L77" s="91"/>
    </row>
    <row r="78" spans="1:12" ht="13.5" thickBot="1">
      <c r="A78" s="187"/>
      <c r="B78" s="126" t="s">
        <v>58</v>
      </c>
      <c r="C78" s="127"/>
      <c r="D78" s="128"/>
      <c r="E78" s="129">
        <f>SUM(C78:D78)</f>
        <v>0</v>
      </c>
      <c r="F78" s="42"/>
      <c r="G78" s="42"/>
      <c r="H78" s="42"/>
      <c r="I78" s="123"/>
      <c r="J78" s="91"/>
      <c r="K78" s="125"/>
      <c r="L78" s="91"/>
    </row>
    <row r="79" spans="1:12" ht="13.5" thickTop="1">
      <c r="A79" s="187"/>
      <c r="C79" s="91"/>
      <c r="D79" s="91"/>
      <c r="E79" s="91"/>
      <c r="F79" s="42"/>
      <c r="G79" s="42"/>
      <c r="H79" s="42"/>
      <c r="I79" s="123"/>
      <c r="J79" s="91"/>
      <c r="K79" s="125"/>
      <c r="L79" s="91"/>
    </row>
    <row r="80" spans="1:12" ht="12.75">
      <c r="A80" s="187"/>
      <c r="C80" s="91"/>
      <c r="D80" s="91"/>
      <c r="E80" s="91"/>
      <c r="F80" s="42"/>
      <c r="G80" s="42"/>
      <c r="H80" s="42"/>
      <c r="I80" s="123"/>
      <c r="J80" s="91"/>
      <c r="K80" s="125"/>
      <c r="L80" s="91"/>
    </row>
    <row r="81" spans="1:12" ht="12.75">
      <c r="A81" s="187">
        <v>2</v>
      </c>
      <c r="B81" s="8" t="s">
        <v>1</v>
      </c>
      <c r="C81" s="9" t="s">
        <v>186</v>
      </c>
      <c r="D81" s="10"/>
      <c r="E81" s="10"/>
      <c r="K81" s="125"/>
      <c r="L81" s="91"/>
    </row>
    <row r="82" spans="1:12" ht="12.75">
      <c r="A82" s="187"/>
      <c r="B82" s="11" t="s">
        <v>2</v>
      </c>
      <c r="C82" s="136" t="s">
        <v>159</v>
      </c>
      <c r="E82" s="12"/>
      <c r="K82" s="125"/>
      <c r="L82" s="91"/>
    </row>
    <row r="83" spans="1:12" ht="12.75">
      <c r="A83" s="187"/>
      <c r="B83" s="136" t="s">
        <v>168</v>
      </c>
      <c r="K83" s="125"/>
      <c r="L83" s="91"/>
    </row>
    <row r="84" spans="1:12" ht="12.75">
      <c r="A84" s="187"/>
      <c r="B84" s="136" t="s">
        <v>169</v>
      </c>
      <c r="K84" s="125"/>
      <c r="L84" s="91"/>
    </row>
    <row r="85" spans="1:12" ht="12.75">
      <c r="A85" s="187"/>
      <c r="B85" s="136" t="s">
        <v>170</v>
      </c>
      <c r="I85" s="165"/>
      <c r="K85" s="125"/>
      <c r="L85" s="91"/>
    </row>
    <row r="86" spans="1:12" ht="12.75">
      <c r="A86" s="187"/>
      <c r="B86" s="136" t="s">
        <v>212</v>
      </c>
      <c r="K86" s="125"/>
      <c r="L86" s="91"/>
    </row>
    <row r="87" spans="1:12" ht="12.75">
      <c r="A87" s="187"/>
      <c r="B87" s="136" t="s">
        <v>171</v>
      </c>
      <c r="K87" s="125"/>
      <c r="L87" s="91"/>
    </row>
    <row r="88" spans="1:12" ht="12.75">
      <c r="A88" s="187"/>
      <c r="B88" s="136" t="s">
        <v>172</v>
      </c>
      <c r="K88" s="125"/>
      <c r="L88" s="91"/>
    </row>
    <row r="89" spans="1:12" ht="12.75">
      <c r="A89" s="187"/>
      <c r="B89" s="198" t="s">
        <v>103</v>
      </c>
      <c r="C89" s="198"/>
      <c r="D89" s="198"/>
      <c r="E89" s="198"/>
      <c r="F89" s="198"/>
      <c r="G89" s="198"/>
      <c r="H89" s="198"/>
      <c r="I89" s="198"/>
      <c r="J89" s="198"/>
      <c r="K89" s="125"/>
      <c r="L89" s="91"/>
    </row>
    <row r="90" spans="1:12" ht="13.5" thickBot="1">
      <c r="A90" s="187"/>
      <c r="B90" s="161" t="s">
        <v>105</v>
      </c>
      <c r="C90" s="161"/>
      <c r="D90" s="160"/>
      <c r="E90" s="160"/>
      <c r="F90" s="160"/>
      <c r="G90" s="160"/>
      <c r="H90" s="160"/>
      <c r="I90" s="160"/>
      <c r="J90" s="160"/>
      <c r="K90" s="125"/>
      <c r="L90" s="91"/>
    </row>
    <row r="91" spans="1:12" ht="52.5">
      <c r="A91" s="187"/>
      <c r="B91" s="97"/>
      <c r="C91" s="98" t="s">
        <v>81</v>
      </c>
      <c r="D91" s="137" t="s">
        <v>101</v>
      </c>
      <c r="E91" s="119" t="s">
        <v>15</v>
      </c>
      <c r="F91" s="120"/>
      <c r="G91" s="120"/>
      <c r="H91" s="120"/>
      <c r="I91" s="120"/>
      <c r="J91" s="97"/>
      <c r="K91" s="125"/>
      <c r="L91" s="91"/>
    </row>
    <row r="92" spans="1:12" ht="12.75">
      <c r="A92" s="187"/>
      <c r="B92" s="181" t="s">
        <v>16</v>
      </c>
      <c r="C92" s="28">
        <v>25000</v>
      </c>
      <c r="D92" s="122">
        <v>144716.8</v>
      </c>
      <c r="E92" s="109" t="s">
        <v>17</v>
      </c>
      <c r="F92" s="41"/>
      <c r="G92" s="123"/>
      <c r="H92" s="123"/>
      <c r="I92" s="123"/>
      <c r="J92" s="91"/>
      <c r="K92" s="125"/>
      <c r="L92" s="91"/>
    </row>
    <row r="93" spans="1:12" ht="12.75">
      <c r="A93" s="187"/>
      <c r="B93" s="121" t="s">
        <v>57</v>
      </c>
      <c r="C93" s="28">
        <v>25000</v>
      </c>
      <c r="D93" s="122">
        <v>144716.8</v>
      </c>
      <c r="E93" s="109" t="s">
        <v>17</v>
      </c>
      <c r="F93" s="42"/>
      <c r="G93" s="42"/>
      <c r="H93" s="42"/>
      <c r="I93" s="123"/>
      <c r="J93" s="91"/>
      <c r="K93" s="125"/>
      <c r="L93" s="91"/>
    </row>
    <row r="94" spans="1:12" ht="12.75">
      <c r="A94" s="187"/>
      <c r="B94" s="193" t="s">
        <v>145</v>
      </c>
      <c r="C94" s="28">
        <v>500</v>
      </c>
      <c r="D94" s="109">
        <v>300</v>
      </c>
      <c r="E94" s="109" t="s">
        <v>17</v>
      </c>
      <c r="F94" s="42"/>
      <c r="G94" s="42"/>
      <c r="H94" s="42"/>
      <c r="I94" s="123"/>
      <c r="J94" s="91"/>
      <c r="K94" s="125"/>
      <c r="L94" s="91"/>
    </row>
    <row r="95" spans="1:12" ht="13.5" thickBot="1">
      <c r="A95" s="187"/>
      <c r="B95" s="126" t="s">
        <v>58</v>
      </c>
      <c r="C95" s="127"/>
      <c r="D95" s="128"/>
      <c r="E95" s="129">
        <f>SUM(C95:D95)</f>
        <v>0</v>
      </c>
      <c r="F95" s="42"/>
      <c r="G95" s="42"/>
      <c r="H95" s="42"/>
      <c r="I95" s="123"/>
      <c r="J95" s="91"/>
      <c r="K95" s="125"/>
      <c r="L95" s="91"/>
    </row>
    <row r="96" spans="1:12" ht="13.5" thickTop="1">
      <c r="A96" s="187"/>
      <c r="C96" s="91"/>
      <c r="D96" s="91"/>
      <c r="E96" s="91"/>
      <c r="F96" s="42"/>
      <c r="G96" s="42"/>
      <c r="H96" s="42"/>
      <c r="I96" s="123"/>
      <c r="J96" s="91"/>
      <c r="K96" s="125"/>
      <c r="L96" s="91"/>
    </row>
    <row r="97" spans="1:12" ht="12.75">
      <c r="A97" s="187"/>
      <c r="C97" s="91"/>
      <c r="D97" s="91"/>
      <c r="E97" s="91"/>
      <c r="F97" s="42"/>
      <c r="G97" s="42"/>
      <c r="H97" s="42"/>
      <c r="I97" s="123"/>
      <c r="J97" s="91"/>
      <c r="K97" s="125"/>
      <c r="L97" s="91"/>
    </row>
    <row r="98" spans="1:12" ht="12.75">
      <c r="A98" s="187" t="s">
        <v>178</v>
      </c>
      <c r="B98" s="57" t="s">
        <v>67</v>
      </c>
      <c r="C98" s="53"/>
      <c r="D98" s="53"/>
      <c r="E98" s="53"/>
      <c r="F98" s="53"/>
      <c r="G98" s="53"/>
      <c r="H98" s="53"/>
      <c r="I98" s="123"/>
      <c r="J98" s="91"/>
      <c r="K98" s="125"/>
      <c r="L98" s="91"/>
    </row>
    <row r="99" spans="1:12" ht="12.75">
      <c r="A99" s="187"/>
      <c r="B99" s="138" t="s">
        <v>174</v>
      </c>
      <c r="C99" s="53"/>
      <c r="D99" s="53"/>
      <c r="E99" s="53"/>
      <c r="F99" s="53"/>
      <c r="G99" s="53"/>
      <c r="H99" s="53"/>
      <c r="I99" s="123"/>
      <c r="J99" s="125"/>
      <c r="K99" s="91"/>
      <c r="L99" s="91"/>
    </row>
    <row r="100" spans="1:12" ht="12.75">
      <c r="A100" s="187"/>
      <c r="B100" s="51" t="s">
        <v>175</v>
      </c>
      <c r="C100" s="53"/>
      <c r="D100" s="51"/>
      <c r="E100" s="51"/>
      <c r="F100" s="51"/>
      <c r="G100" s="51"/>
      <c r="H100" s="51"/>
      <c r="I100" s="123"/>
      <c r="J100" s="125"/>
      <c r="K100" s="91"/>
      <c r="L100" s="91"/>
    </row>
    <row r="101" spans="1:12" ht="12.75">
      <c r="A101" s="187"/>
      <c r="B101" s="138" t="s">
        <v>213</v>
      </c>
      <c r="C101" s="53"/>
      <c r="D101" s="51"/>
      <c r="E101" s="51"/>
      <c r="F101" s="51"/>
      <c r="G101" s="51"/>
      <c r="H101" s="51"/>
      <c r="I101" s="123"/>
      <c r="J101" s="125"/>
      <c r="K101" s="91"/>
      <c r="L101" s="91"/>
    </row>
    <row r="102" spans="1:12" ht="13.5" thickBot="1">
      <c r="A102" s="187"/>
      <c r="B102" s="160" t="s">
        <v>103</v>
      </c>
      <c r="C102" s="160"/>
      <c r="D102" s="160"/>
      <c r="E102" s="160"/>
      <c r="F102" s="160"/>
      <c r="G102" s="160"/>
      <c r="H102" s="160"/>
      <c r="I102" s="160"/>
      <c r="J102" s="125"/>
      <c r="K102" s="91"/>
      <c r="L102" s="91"/>
    </row>
    <row r="103" spans="1:12" ht="52.5">
      <c r="A103" s="187"/>
      <c r="B103" s="58"/>
      <c r="C103" s="140" t="s">
        <v>93</v>
      </c>
      <c r="D103" s="69" t="s">
        <v>73</v>
      </c>
      <c r="E103" s="69" t="s">
        <v>74</v>
      </c>
      <c r="F103" s="139" t="s">
        <v>75</v>
      </c>
      <c r="G103" s="140" t="s">
        <v>94</v>
      </c>
      <c r="H103" s="67" t="s">
        <v>76</v>
      </c>
      <c r="I103" s="59" t="s">
        <v>15</v>
      </c>
      <c r="J103" s="125"/>
      <c r="K103" s="91"/>
      <c r="L103" s="91"/>
    </row>
    <row r="104" spans="1:12" ht="12.75">
      <c r="A104" s="187"/>
      <c r="B104" s="60" t="s">
        <v>77</v>
      </c>
      <c r="C104" s="70">
        <v>200000</v>
      </c>
      <c r="D104" s="70">
        <v>100000</v>
      </c>
      <c r="E104" s="70">
        <v>100000</v>
      </c>
      <c r="F104" s="70">
        <v>100000</v>
      </c>
      <c r="G104" s="70">
        <v>200000</v>
      </c>
      <c r="H104" s="72">
        <v>200000</v>
      </c>
      <c r="I104" s="73" t="s">
        <v>17</v>
      </c>
      <c r="J104" s="125"/>
      <c r="K104" s="91"/>
      <c r="L104" s="91"/>
    </row>
    <row r="105" spans="1:12" ht="12.75">
      <c r="A105" s="187"/>
      <c r="B105" s="60" t="s">
        <v>78</v>
      </c>
      <c r="C105" s="38">
        <v>100000</v>
      </c>
      <c r="D105" s="28">
        <v>50000</v>
      </c>
      <c r="E105" s="28">
        <v>50000</v>
      </c>
      <c r="F105" s="28">
        <v>50000</v>
      </c>
      <c r="G105" s="38">
        <v>100000</v>
      </c>
      <c r="H105" s="74">
        <v>100000</v>
      </c>
      <c r="I105" s="61" t="s">
        <v>17</v>
      </c>
      <c r="J105" s="125"/>
      <c r="K105" s="91"/>
      <c r="L105" s="91"/>
    </row>
    <row r="106" spans="1:12" ht="12.75">
      <c r="A106" s="187"/>
      <c r="B106" s="194" t="s">
        <v>196</v>
      </c>
      <c r="C106" s="76">
        <v>500</v>
      </c>
      <c r="D106" s="76">
        <v>500</v>
      </c>
      <c r="E106" s="76">
        <v>500</v>
      </c>
      <c r="F106" s="76">
        <v>500</v>
      </c>
      <c r="G106" s="76">
        <v>500</v>
      </c>
      <c r="H106" s="76">
        <v>500</v>
      </c>
      <c r="I106" s="61" t="s">
        <v>17</v>
      </c>
      <c r="J106" s="125"/>
      <c r="K106" s="91"/>
      <c r="L106" s="91"/>
    </row>
    <row r="107" spans="1:12" ht="13.5" thickBot="1">
      <c r="A107" s="187"/>
      <c r="B107" s="62" t="s">
        <v>58</v>
      </c>
      <c r="C107" s="78"/>
      <c r="D107" s="80">
        <v>0</v>
      </c>
      <c r="E107" s="80">
        <v>0</v>
      </c>
      <c r="F107" s="81">
        <v>0</v>
      </c>
      <c r="G107" s="78">
        <v>0</v>
      </c>
      <c r="H107" s="79"/>
      <c r="I107" s="82">
        <f>SUM(C107:H107)</f>
        <v>0</v>
      </c>
      <c r="J107" s="125"/>
      <c r="K107" s="91"/>
      <c r="L107" s="91"/>
    </row>
    <row r="108" spans="1:12" ht="13.5" thickTop="1">
      <c r="A108" s="187"/>
      <c r="C108" s="91"/>
      <c r="D108" s="91"/>
      <c r="E108" s="91"/>
      <c r="F108" s="42"/>
      <c r="G108" s="42"/>
      <c r="H108" s="42"/>
      <c r="I108" s="123"/>
      <c r="J108" s="125"/>
      <c r="K108" s="91"/>
      <c r="L108" s="91"/>
    </row>
    <row r="109" spans="1:12" ht="12.75">
      <c r="A109" s="187"/>
      <c r="C109" s="91"/>
      <c r="D109" s="91"/>
      <c r="E109" s="91"/>
      <c r="F109" s="42"/>
      <c r="G109" s="42"/>
      <c r="H109" s="42"/>
      <c r="I109" s="123"/>
      <c r="J109" s="125"/>
      <c r="K109" s="91"/>
      <c r="L109" s="91"/>
    </row>
    <row r="110" spans="1:12" ht="12.75">
      <c r="A110" s="187">
        <v>3</v>
      </c>
      <c r="B110" s="8" t="s">
        <v>1</v>
      </c>
      <c r="C110" s="9" t="s">
        <v>214</v>
      </c>
      <c r="D110" s="10"/>
      <c r="E110" s="10"/>
      <c r="H110" s="42"/>
      <c r="I110" s="123"/>
      <c r="J110" s="125"/>
      <c r="K110" s="91"/>
      <c r="L110" s="91"/>
    </row>
    <row r="111" spans="1:12" ht="12.75">
      <c r="A111" s="187"/>
      <c r="B111" s="11" t="s">
        <v>2</v>
      </c>
      <c r="C111" s="136" t="s">
        <v>159</v>
      </c>
      <c r="E111" s="12"/>
      <c r="H111" s="42"/>
      <c r="I111" s="123"/>
      <c r="J111" s="91"/>
      <c r="K111" s="125"/>
      <c r="L111" s="91"/>
    </row>
    <row r="112" spans="1:12" ht="12.75">
      <c r="A112" s="187"/>
      <c r="B112" s="91" t="s">
        <v>80</v>
      </c>
      <c r="H112" s="42"/>
      <c r="I112" s="123"/>
      <c r="J112" s="91"/>
      <c r="K112" s="125"/>
      <c r="L112" s="91"/>
    </row>
    <row r="113" spans="1:12" ht="12.75">
      <c r="A113" s="187"/>
      <c r="B113" s="136" t="s">
        <v>215</v>
      </c>
      <c r="K113" s="125"/>
      <c r="L113" s="91"/>
    </row>
    <row r="114" spans="1:12" ht="12.75">
      <c r="A114" s="187"/>
      <c r="B114" s="198" t="s">
        <v>103</v>
      </c>
      <c r="C114" s="198"/>
      <c r="D114" s="198"/>
      <c r="E114" s="198"/>
      <c r="F114" s="198"/>
      <c r="G114" s="198"/>
      <c r="H114" s="198"/>
      <c r="I114" s="198"/>
      <c r="J114" s="198"/>
      <c r="K114" s="125"/>
      <c r="L114" s="91"/>
    </row>
    <row r="115" spans="1:12" ht="12.75">
      <c r="A115" s="187"/>
      <c r="B115" s="161" t="s">
        <v>105</v>
      </c>
      <c r="C115" s="161"/>
      <c r="D115" s="160"/>
      <c r="E115" s="160"/>
      <c r="F115" s="160"/>
      <c r="G115" s="160"/>
      <c r="H115" s="160"/>
      <c r="I115" s="160"/>
      <c r="J115" s="160"/>
      <c r="K115" s="125"/>
      <c r="L115" s="91"/>
    </row>
    <row r="116" spans="1:12" ht="13.5" thickBot="1">
      <c r="A116" s="187"/>
      <c r="C116" s="91"/>
      <c r="D116" s="91"/>
      <c r="E116" s="91"/>
      <c r="F116" s="42"/>
      <c r="G116" s="42"/>
      <c r="H116" s="42"/>
      <c r="I116" s="123"/>
      <c r="J116" s="91"/>
      <c r="K116" s="125"/>
      <c r="L116" s="91"/>
    </row>
    <row r="117" spans="1:12" ht="78.75">
      <c r="A117" s="187"/>
      <c r="B117" s="97"/>
      <c r="C117" s="137" t="s">
        <v>81</v>
      </c>
      <c r="D117" s="137" t="s">
        <v>101</v>
      </c>
      <c r="E117" s="137" t="s">
        <v>227</v>
      </c>
      <c r="F117" s="119" t="s">
        <v>15</v>
      </c>
      <c r="G117" s="42"/>
      <c r="H117" s="42"/>
      <c r="I117" s="123"/>
      <c r="J117" s="91"/>
      <c r="K117" s="125"/>
      <c r="L117" s="91"/>
    </row>
    <row r="118" spans="1:12" ht="12.75">
      <c r="A118" s="187"/>
      <c r="B118" s="181" t="s">
        <v>16</v>
      </c>
      <c r="C118" s="28">
        <v>537266.87</v>
      </c>
      <c r="D118" s="122">
        <v>1177137</v>
      </c>
      <c r="E118" s="122">
        <v>1326592.74</v>
      </c>
      <c r="F118" s="109" t="s">
        <v>17</v>
      </c>
      <c r="G118" s="42"/>
      <c r="H118" s="42"/>
      <c r="I118" s="123"/>
      <c r="J118" s="91"/>
      <c r="K118" s="125"/>
      <c r="L118" s="91"/>
    </row>
    <row r="119" spans="1:12" ht="12.75">
      <c r="A119" s="187"/>
      <c r="B119" s="121" t="s">
        <v>57</v>
      </c>
      <c r="C119" s="28">
        <v>537266.87</v>
      </c>
      <c r="D119" s="122">
        <v>1177137</v>
      </c>
      <c r="E119" s="122">
        <v>1326592.74</v>
      </c>
      <c r="F119" s="109" t="s">
        <v>17</v>
      </c>
      <c r="G119" s="42"/>
      <c r="H119" s="42"/>
      <c r="I119" s="123"/>
      <c r="J119" s="91"/>
      <c r="K119" s="125"/>
      <c r="L119" s="91"/>
    </row>
    <row r="120" spans="1:12" ht="12.75">
      <c r="A120" s="187"/>
      <c r="B120" s="193" t="s">
        <v>145</v>
      </c>
      <c r="C120" s="28">
        <v>500</v>
      </c>
      <c r="D120" s="109">
        <v>300</v>
      </c>
      <c r="E120" s="109">
        <v>300</v>
      </c>
      <c r="F120" s="109" t="s">
        <v>17</v>
      </c>
      <c r="G120" s="42"/>
      <c r="H120" s="42"/>
      <c r="I120" s="123"/>
      <c r="J120" s="91"/>
      <c r="K120" s="125"/>
      <c r="L120" s="91"/>
    </row>
    <row r="121" spans="1:12" ht="13.5" thickBot="1">
      <c r="A121" s="187"/>
      <c r="B121" s="126" t="s">
        <v>58</v>
      </c>
      <c r="C121" s="127"/>
      <c r="D121" s="128">
        <v>0</v>
      </c>
      <c r="E121" s="128"/>
      <c r="F121" s="129">
        <f>SUM(C121:E121)</f>
        <v>0</v>
      </c>
      <c r="G121" s="42"/>
      <c r="H121" s="42"/>
      <c r="I121" s="123"/>
      <c r="J121" s="91"/>
      <c r="K121" s="125"/>
      <c r="L121" s="91"/>
    </row>
    <row r="122" spans="1:12" ht="13.5" thickTop="1">
      <c r="A122" s="187"/>
      <c r="C122" s="91"/>
      <c r="D122" s="91"/>
      <c r="E122" s="91"/>
      <c r="F122" s="42"/>
      <c r="G122" s="42"/>
      <c r="H122" s="42"/>
      <c r="I122" s="123"/>
      <c r="J122" s="91"/>
      <c r="K122" s="125"/>
      <c r="L122" s="91"/>
    </row>
    <row r="123" spans="1:12" ht="12.75">
      <c r="A123" s="187"/>
      <c r="C123" s="91"/>
      <c r="D123" s="91"/>
      <c r="E123" s="91"/>
      <c r="F123" s="42"/>
      <c r="G123" s="42"/>
      <c r="H123" s="42"/>
      <c r="I123" s="123"/>
      <c r="J123" s="91"/>
      <c r="K123" s="125"/>
      <c r="L123" s="91"/>
    </row>
    <row r="124" spans="1:12" ht="12.75">
      <c r="A124" s="187" t="s">
        <v>185</v>
      </c>
      <c r="B124" s="57" t="s">
        <v>67</v>
      </c>
      <c r="C124" s="53"/>
      <c r="D124" s="53"/>
      <c r="E124" s="53"/>
      <c r="F124" s="53"/>
      <c r="G124" s="53"/>
      <c r="H124" s="53"/>
      <c r="I124" s="123"/>
      <c r="J124" s="91"/>
      <c r="K124" s="125"/>
      <c r="L124" s="91"/>
    </row>
    <row r="125" spans="1:12" ht="12.75">
      <c r="A125" s="187"/>
      <c r="B125" s="138" t="s">
        <v>198</v>
      </c>
      <c r="C125" s="53"/>
      <c r="D125" s="53"/>
      <c r="E125" s="53"/>
      <c r="F125" s="53"/>
      <c r="G125" s="53"/>
      <c r="H125" s="53"/>
      <c r="I125" s="123"/>
      <c r="J125" s="91"/>
      <c r="K125" s="125"/>
      <c r="L125" s="91"/>
    </row>
    <row r="126" spans="1:12" ht="12.75">
      <c r="A126" s="187"/>
      <c r="B126" s="138" t="s">
        <v>200</v>
      </c>
      <c r="C126" s="53"/>
      <c r="D126" s="51"/>
      <c r="E126" s="51"/>
      <c r="F126" s="51"/>
      <c r="G126" s="51"/>
      <c r="H126" s="51"/>
      <c r="I126" s="123"/>
      <c r="J126" s="91"/>
      <c r="K126" s="125"/>
      <c r="L126" s="91"/>
    </row>
    <row r="127" spans="1:12" ht="12.75">
      <c r="A127" s="187"/>
      <c r="B127" s="138" t="s">
        <v>216</v>
      </c>
      <c r="C127" s="53"/>
      <c r="D127" s="51"/>
      <c r="E127" s="51"/>
      <c r="F127" s="51"/>
      <c r="G127" s="51"/>
      <c r="H127" s="51"/>
      <c r="I127" s="123"/>
      <c r="J127" s="91"/>
      <c r="K127" s="125"/>
      <c r="L127" s="91"/>
    </row>
    <row r="128" spans="1:12" ht="12.75">
      <c r="A128" s="187"/>
      <c r="B128" s="185" t="s">
        <v>199</v>
      </c>
      <c r="C128" s="53"/>
      <c r="D128" s="51"/>
      <c r="E128" s="51"/>
      <c r="F128" s="51"/>
      <c r="G128" s="51"/>
      <c r="H128" s="51"/>
      <c r="I128" s="123"/>
      <c r="J128" s="91"/>
      <c r="K128" s="125"/>
      <c r="L128" s="91"/>
    </row>
    <row r="129" spans="1:12" ht="12.75">
      <c r="A129" s="187"/>
      <c r="B129" s="185" t="s">
        <v>183</v>
      </c>
      <c r="C129" s="53"/>
      <c r="D129" s="51"/>
      <c r="E129" s="51"/>
      <c r="F129" s="51"/>
      <c r="G129" s="51"/>
      <c r="H129" s="51"/>
      <c r="I129" s="123"/>
      <c r="J129" s="91"/>
      <c r="K129" s="125"/>
      <c r="L129" s="91"/>
    </row>
    <row r="130" spans="1:12" ht="12.75">
      <c r="A130" s="187"/>
      <c r="B130" s="138" t="s">
        <v>216</v>
      </c>
      <c r="C130" s="53"/>
      <c r="D130" s="51"/>
      <c r="E130" s="51"/>
      <c r="F130" s="51"/>
      <c r="G130" s="51"/>
      <c r="H130" s="51"/>
      <c r="I130" s="123"/>
      <c r="J130" s="91"/>
      <c r="K130" s="125"/>
      <c r="L130" s="91"/>
    </row>
    <row r="131" spans="1:12" ht="12.75">
      <c r="A131" s="187"/>
      <c r="B131" s="185" t="s">
        <v>183</v>
      </c>
      <c r="C131" s="53"/>
      <c r="D131" s="51"/>
      <c r="E131" s="51"/>
      <c r="F131" s="51"/>
      <c r="G131" s="51"/>
      <c r="H131" s="51"/>
      <c r="I131" s="123"/>
      <c r="J131" s="91"/>
      <c r="K131" s="125"/>
      <c r="L131" s="91"/>
    </row>
    <row r="132" spans="1:12" ht="12.75">
      <c r="A132" s="187"/>
      <c r="B132" s="185" t="s">
        <v>184</v>
      </c>
      <c r="C132" s="53"/>
      <c r="D132" s="51"/>
      <c r="E132" s="51"/>
      <c r="F132" s="51"/>
      <c r="G132" s="51"/>
      <c r="H132" s="51"/>
      <c r="I132" s="123"/>
      <c r="J132" s="91"/>
      <c r="K132" s="125"/>
      <c r="L132" s="91"/>
    </row>
    <row r="133" spans="1:12" ht="12.75">
      <c r="A133" s="187"/>
      <c r="B133" s="185" t="s">
        <v>217</v>
      </c>
      <c r="C133" s="53"/>
      <c r="D133" s="51"/>
      <c r="E133" s="51"/>
      <c r="F133" s="51"/>
      <c r="G133" s="51"/>
      <c r="H133" s="51"/>
      <c r="I133" s="123"/>
      <c r="J133" s="91"/>
      <c r="K133" s="125"/>
      <c r="L133" s="91"/>
    </row>
    <row r="134" spans="1:12" ht="12.75">
      <c r="A134" s="187"/>
      <c r="B134" s="185" t="s">
        <v>218</v>
      </c>
      <c r="C134" s="53"/>
      <c r="D134" s="51"/>
      <c r="E134" s="51"/>
      <c r="F134" s="51"/>
      <c r="G134" s="51"/>
      <c r="H134" s="51"/>
      <c r="I134" s="123"/>
      <c r="J134" s="91"/>
      <c r="K134" s="125"/>
      <c r="L134" s="91"/>
    </row>
    <row r="135" spans="1:12" ht="12.75">
      <c r="A135" s="187"/>
      <c r="B135" s="198" t="s">
        <v>103</v>
      </c>
      <c r="C135" s="198"/>
      <c r="D135" s="198"/>
      <c r="E135" s="198"/>
      <c r="F135" s="198"/>
      <c r="G135" s="198"/>
      <c r="H135" s="198"/>
      <c r="I135" s="198"/>
      <c r="J135" s="198"/>
      <c r="K135" s="125"/>
      <c r="L135" s="91"/>
    </row>
    <row r="136" spans="1:12" ht="12.75">
      <c r="A136" s="187"/>
      <c r="B136" s="198"/>
      <c r="C136" s="198"/>
      <c r="D136" s="198"/>
      <c r="E136" s="198"/>
      <c r="F136" s="198"/>
      <c r="G136" s="198"/>
      <c r="H136" s="198"/>
      <c r="I136" s="198"/>
      <c r="J136" s="198"/>
      <c r="K136" s="125"/>
      <c r="L136" s="91"/>
    </row>
    <row r="137" spans="1:12" ht="12.75">
      <c r="A137" s="187"/>
      <c r="B137" s="138"/>
      <c r="C137" s="53"/>
      <c r="D137" s="51"/>
      <c r="E137" s="51"/>
      <c r="F137" s="51"/>
      <c r="G137" s="51"/>
      <c r="H137" s="51"/>
      <c r="I137" s="123"/>
      <c r="J137" s="91"/>
      <c r="K137" s="125"/>
      <c r="L137" s="91"/>
    </row>
    <row r="138" spans="1:12" ht="13.5" thickBot="1">
      <c r="A138" s="187"/>
      <c r="B138" s="198"/>
      <c r="C138" s="198"/>
      <c r="D138" s="198"/>
      <c r="E138" s="198"/>
      <c r="F138" s="198"/>
      <c r="G138" s="198"/>
      <c r="H138" s="198"/>
      <c r="I138" s="198"/>
      <c r="J138" s="198"/>
      <c r="K138" s="125"/>
      <c r="L138" s="91"/>
    </row>
    <row r="139" spans="1:12" ht="78.75">
      <c r="A139" s="187"/>
      <c r="B139" s="58"/>
      <c r="C139" s="140" t="s">
        <v>93</v>
      </c>
      <c r="D139" s="69" t="s">
        <v>73</v>
      </c>
      <c r="E139" s="139" t="s">
        <v>219</v>
      </c>
      <c r="F139" s="139" t="s">
        <v>75</v>
      </c>
      <c r="G139" s="140" t="s">
        <v>94</v>
      </c>
      <c r="H139" s="140" t="s">
        <v>179</v>
      </c>
      <c r="I139" s="137" t="s">
        <v>150</v>
      </c>
      <c r="J139" s="59" t="s">
        <v>15</v>
      </c>
      <c r="K139" s="125"/>
      <c r="L139" s="91"/>
    </row>
    <row r="140" spans="1:12" ht="12.75">
      <c r="A140" s="97"/>
      <c r="B140" s="60" t="s">
        <v>77</v>
      </c>
      <c r="C140" s="70">
        <v>500000</v>
      </c>
      <c r="D140" s="70">
        <v>300000</v>
      </c>
      <c r="E140" s="70">
        <v>300000</v>
      </c>
      <c r="F140" s="70">
        <v>300000</v>
      </c>
      <c r="G140" s="70">
        <v>500000</v>
      </c>
      <c r="H140" s="70">
        <v>200000</v>
      </c>
      <c r="I140" s="70">
        <v>500000</v>
      </c>
      <c r="J140" s="73" t="s">
        <v>17</v>
      </c>
      <c r="K140" s="125"/>
      <c r="L140" s="91"/>
    </row>
    <row r="141" spans="1:12" ht="12.75">
      <c r="A141" s="97"/>
      <c r="B141" s="60" t="s">
        <v>78</v>
      </c>
      <c r="C141" s="70">
        <v>300000</v>
      </c>
      <c r="D141" s="70">
        <v>100000</v>
      </c>
      <c r="E141" s="70">
        <v>100000</v>
      </c>
      <c r="F141" s="70">
        <v>100000</v>
      </c>
      <c r="G141" s="70">
        <v>300000</v>
      </c>
      <c r="H141" s="70">
        <v>200000</v>
      </c>
      <c r="I141" s="70">
        <v>300000</v>
      </c>
      <c r="J141" s="61" t="s">
        <v>17</v>
      </c>
      <c r="K141" s="125"/>
      <c r="L141" s="91"/>
    </row>
    <row r="142" spans="1:12" ht="12.75">
      <c r="A142" s="97"/>
      <c r="B142" s="194" t="s">
        <v>220</v>
      </c>
      <c r="C142" s="76">
        <v>500</v>
      </c>
      <c r="D142" s="76">
        <v>500</v>
      </c>
      <c r="E142" s="76">
        <v>500</v>
      </c>
      <c r="F142" s="76">
        <v>500</v>
      </c>
      <c r="G142" s="76">
        <v>500</v>
      </c>
      <c r="H142" s="196" t="s">
        <v>229</v>
      </c>
      <c r="I142" s="76">
        <v>500</v>
      </c>
      <c r="J142" s="61" t="s">
        <v>17</v>
      </c>
      <c r="K142" s="125"/>
      <c r="L142" s="91"/>
    </row>
    <row r="143" spans="1:12" ht="13.5" thickBot="1">
      <c r="A143" s="97"/>
      <c r="B143" s="62" t="s">
        <v>58</v>
      </c>
      <c r="C143" s="78"/>
      <c r="D143" s="80">
        <v>0</v>
      </c>
      <c r="E143" s="80">
        <v>0</v>
      </c>
      <c r="F143" s="81">
        <v>0</v>
      </c>
      <c r="G143" s="78">
        <v>0</v>
      </c>
      <c r="H143" s="79">
        <v>0</v>
      </c>
      <c r="I143" s="79"/>
      <c r="J143" s="82">
        <f>SUM(C143:I143)</f>
        <v>0</v>
      </c>
      <c r="K143" s="125"/>
      <c r="L143" s="91"/>
    </row>
    <row r="144" spans="1:12" ht="13.5" thickTop="1">
      <c r="A144" s="97"/>
      <c r="C144" s="91"/>
      <c r="D144" s="91"/>
      <c r="E144" s="91"/>
      <c r="F144" s="42"/>
      <c r="G144" s="42"/>
      <c r="H144" s="42"/>
      <c r="I144" s="123"/>
      <c r="J144" s="91"/>
      <c r="K144" s="125"/>
      <c r="L144" s="91"/>
    </row>
    <row r="145" spans="1:12" ht="12.75">
      <c r="A145" s="97"/>
      <c r="C145" s="91"/>
      <c r="D145" s="91"/>
      <c r="E145" s="91"/>
      <c r="F145" s="42"/>
      <c r="G145" s="42"/>
      <c r="H145" s="42"/>
      <c r="I145" s="123"/>
      <c r="J145" s="91"/>
      <c r="K145" s="125"/>
      <c r="L145" s="91"/>
    </row>
    <row r="146" spans="1:12" ht="12.75">
      <c r="A146" s="97"/>
      <c r="B146" s="33" t="s">
        <v>1</v>
      </c>
      <c r="C146" s="34" t="s">
        <v>201</v>
      </c>
      <c r="D146" s="35"/>
      <c r="E146" s="35"/>
      <c r="F146" s="35"/>
      <c r="G146" s="12"/>
      <c r="H146" s="42"/>
      <c r="I146" s="123"/>
      <c r="J146" s="91"/>
      <c r="K146" s="125"/>
      <c r="L146" s="91"/>
    </row>
    <row r="147" spans="1:12" ht="12.75">
      <c r="A147" s="97"/>
      <c r="B147" s="11" t="s">
        <v>2</v>
      </c>
      <c r="C147" s="12" t="s">
        <v>22</v>
      </c>
      <c r="D147" s="12"/>
      <c r="E147" s="12"/>
      <c r="F147" s="12"/>
      <c r="G147" s="12"/>
      <c r="H147" s="42"/>
      <c r="I147" s="123"/>
      <c r="J147" s="91"/>
      <c r="K147" s="125"/>
      <c r="L147" s="91"/>
    </row>
    <row r="148" spans="1:12" ht="12.75">
      <c r="A148" s="97"/>
      <c r="B148" s="11" t="s">
        <v>3</v>
      </c>
      <c r="C148" s="130" t="s">
        <v>202</v>
      </c>
      <c r="D148" s="12"/>
      <c r="E148" s="12"/>
      <c r="F148" s="12"/>
      <c r="G148" s="12"/>
      <c r="H148" s="24"/>
      <c r="I148" s="123"/>
      <c r="J148" s="91"/>
      <c r="K148" s="125"/>
      <c r="L148" s="91"/>
    </row>
    <row r="149" spans="1:12" ht="12.75">
      <c r="A149" s="97"/>
      <c r="B149" s="11" t="s">
        <v>4</v>
      </c>
      <c r="C149" s="130" t="s">
        <v>187</v>
      </c>
      <c r="D149" s="12"/>
      <c r="E149" s="12"/>
      <c r="F149" s="12"/>
      <c r="G149" s="12"/>
      <c r="H149" s="24"/>
      <c r="I149" s="123"/>
      <c r="J149" s="91"/>
      <c r="K149" s="125"/>
      <c r="L149" s="91"/>
    </row>
    <row r="150" spans="1:12" ht="12.75">
      <c r="A150" s="97"/>
      <c r="B150" s="11" t="s">
        <v>5</v>
      </c>
      <c r="C150" s="130" t="s">
        <v>22</v>
      </c>
      <c r="D150" s="12"/>
      <c r="E150" s="12"/>
      <c r="F150" s="12"/>
      <c r="G150" s="12"/>
      <c r="H150" s="24"/>
      <c r="I150" s="123"/>
      <c r="J150" s="91"/>
      <c r="K150" s="125"/>
      <c r="L150" s="91"/>
    </row>
    <row r="151" spans="1:12" ht="12.75">
      <c r="A151" s="97"/>
      <c r="B151" s="189" t="s">
        <v>191</v>
      </c>
      <c r="C151" s="130" t="s">
        <v>192</v>
      </c>
      <c r="D151" s="12"/>
      <c r="E151" s="12"/>
      <c r="F151" s="12"/>
      <c r="G151" s="12"/>
      <c r="H151" s="24"/>
      <c r="I151" s="123"/>
      <c r="J151" s="91"/>
      <c r="K151" s="125"/>
      <c r="L151" s="91"/>
    </row>
    <row r="152" spans="1:12" ht="12.75">
      <c r="A152" s="97"/>
      <c r="B152" s="11" t="s">
        <v>6</v>
      </c>
      <c r="C152" s="130" t="s">
        <v>203</v>
      </c>
      <c r="D152" s="12"/>
      <c r="E152" s="12"/>
      <c r="F152" s="12"/>
      <c r="G152" s="12"/>
      <c r="H152" s="24"/>
      <c r="I152" s="123"/>
      <c r="J152" s="91"/>
      <c r="K152" s="125"/>
      <c r="L152" s="91"/>
    </row>
    <row r="153" spans="1:12" ht="12.75">
      <c r="A153" s="97"/>
      <c r="B153" s="11" t="s">
        <v>8</v>
      </c>
      <c r="C153" s="130" t="s">
        <v>204</v>
      </c>
      <c r="D153" s="12"/>
      <c r="E153" s="12"/>
      <c r="F153" s="12"/>
      <c r="G153" s="12"/>
      <c r="H153" s="24"/>
      <c r="I153" s="123"/>
      <c r="J153" s="91"/>
      <c r="K153" s="125"/>
      <c r="L153" s="91"/>
    </row>
    <row r="154" spans="2:10" ht="13.5" thickBot="1">
      <c r="B154" s="13" t="s">
        <v>9</v>
      </c>
      <c r="C154" s="14" t="s">
        <v>23</v>
      </c>
      <c r="D154" s="12"/>
      <c r="E154" s="12"/>
      <c r="F154" s="12"/>
      <c r="G154" s="12"/>
      <c r="H154" s="24"/>
      <c r="I154" s="146"/>
      <c r="J154" s="188"/>
    </row>
    <row r="155" spans="2:11" ht="66" thickTop="1">
      <c r="B155" s="1"/>
      <c r="C155" s="27" t="s">
        <v>24</v>
      </c>
      <c r="D155" s="195" t="s">
        <v>205</v>
      </c>
      <c r="E155" s="17" t="s">
        <v>26</v>
      </c>
      <c r="F155" s="173" t="s">
        <v>128</v>
      </c>
      <c r="G155" s="17" t="s">
        <v>27</v>
      </c>
      <c r="H155" s="37" t="s">
        <v>193</v>
      </c>
      <c r="I155" s="170" t="s">
        <v>188</v>
      </c>
      <c r="J155" s="170" t="s">
        <v>206</v>
      </c>
      <c r="K155" s="18" t="s">
        <v>15</v>
      </c>
    </row>
    <row r="156" spans="2:11" ht="12.75">
      <c r="B156" s="19" t="s">
        <v>31</v>
      </c>
      <c r="C156" s="38">
        <v>20000</v>
      </c>
      <c r="D156" s="38" t="s">
        <v>130</v>
      </c>
      <c r="E156" s="38">
        <v>10000</v>
      </c>
      <c r="F156" s="28">
        <v>100000</v>
      </c>
      <c r="G156" s="20">
        <v>50000</v>
      </c>
      <c r="H156" s="20">
        <v>20000</v>
      </c>
      <c r="I156" s="20">
        <v>50000</v>
      </c>
      <c r="J156" s="20">
        <v>100000</v>
      </c>
      <c r="K156" s="21" t="s">
        <v>17</v>
      </c>
    </row>
    <row r="157" spans="2:11" ht="12.75">
      <c r="B157" s="19" t="s">
        <v>18</v>
      </c>
      <c r="C157" s="28">
        <f>C156</f>
        <v>20000</v>
      </c>
      <c r="D157" s="28" t="str">
        <f>D156</f>
        <v>50 000/5000</v>
      </c>
      <c r="E157" s="38">
        <v>10000</v>
      </c>
      <c r="F157" s="28">
        <v>100000</v>
      </c>
      <c r="G157" s="26">
        <v>50000</v>
      </c>
      <c r="H157" s="20">
        <v>20000</v>
      </c>
      <c r="I157" s="20">
        <v>50000</v>
      </c>
      <c r="J157" s="20">
        <v>100000</v>
      </c>
      <c r="K157" s="21" t="s">
        <v>17</v>
      </c>
    </row>
    <row r="158" spans="2:11" ht="12.75">
      <c r="B158" s="190" t="s">
        <v>197</v>
      </c>
      <c r="C158" s="28">
        <v>200</v>
      </c>
      <c r="D158" s="28">
        <v>500</v>
      </c>
      <c r="E158" s="38">
        <v>200</v>
      </c>
      <c r="F158" s="28">
        <v>500</v>
      </c>
      <c r="G158" s="26">
        <v>500</v>
      </c>
      <c r="H158" s="20" t="s">
        <v>17</v>
      </c>
      <c r="I158" s="20">
        <v>500</v>
      </c>
      <c r="J158" s="20">
        <v>500</v>
      </c>
      <c r="K158" s="21" t="s">
        <v>17</v>
      </c>
    </row>
    <row r="159" spans="2:11" ht="12.75">
      <c r="B159" s="191" t="s">
        <v>194</v>
      </c>
      <c r="C159" s="143"/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143">
        <v>0</v>
      </c>
      <c r="J159" s="143"/>
      <c r="K159" s="45">
        <f>SUM(C159:J159)</f>
        <v>0</v>
      </c>
    </row>
    <row r="160" spans="2:10" ht="12.75">
      <c r="B160"/>
      <c r="C160"/>
      <c r="D160"/>
      <c r="E160"/>
      <c r="F160"/>
      <c r="G160"/>
      <c r="H160"/>
      <c r="I160"/>
      <c r="J160"/>
    </row>
    <row r="161" spans="2:10" ht="12.75">
      <c r="B161"/>
      <c r="C161"/>
      <c r="D161"/>
      <c r="E161"/>
      <c r="F161"/>
      <c r="G161"/>
      <c r="H161"/>
      <c r="I161"/>
      <c r="J161"/>
    </row>
    <row r="162" spans="2:10" ht="12.75">
      <c r="B162"/>
      <c r="C162"/>
      <c r="D162"/>
      <c r="E162"/>
      <c r="F162"/>
      <c r="G162"/>
      <c r="H162"/>
      <c r="I162"/>
      <c r="J162"/>
    </row>
    <row r="163" spans="2:10" ht="12.75">
      <c r="B163"/>
      <c r="C163"/>
      <c r="D163"/>
      <c r="E163"/>
      <c r="F163"/>
      <c r="G163"/>
      <c r="H163"/>
      <c r="I163"/>
      <c r="J163"/>
    </row>
    <row r="164" spans="2:10" ht="12.75">
      <c r="B164"/>
      <c r="C164"/>
      <c r="D164"/>
      <c r="E164"/>
      <c r="F164"/>
      <c r="G164"/>
      <c r="H164"/>
      <c r="I164"/>
      <c r="J164"/>
    </row>
    <row r="165" spans="2:10" ht="13.5" thickBot="1">
      <c r="B165"/>
      <c r="C165"/>
      <c r="D165"/>
      <c r="E165"/>
      <c r="F165"/>
      <c r="G165"/>
      <c r="H165" s="24"/>
      <c r="I165" s="146" t="s">
        <v>96</v>
      </c>
      <c r="J165" s="180">
        <f>F29+K59+E78+E95+I107+F121+J143+K159</f>
        <v>0</v>
      </c>
    </row>
    <row r="166" spans="2:10" ht="14.25" thickBot="1" thickTop="1">
      <c r="B166"/>
      <c r="C166"/>
      <c r="D166"/>
      <c r="E166"/>
      <c r="F166"/>
      <c r="G166"/>
      <c r="H166"/>
      <c r="I166"/>
      <c r="J166"/>
    </row>
    <row r="167" spans="2:10" ht="12.75">
      <c r="B167"/>
      <c r="C167"/>
      <c r="D167"/>
      <c r="E167"/>
      <c r="F167"/>
      <c r="G167"/>
      <c r="H167"/>
      <c r="I167"/>
      <c r="J167" s="147" t="s">
        <v>15</v>
      </c>
    </row>
    <row r="168" spans="2:10" ht="26.25">
      <c r="B168" s="148" t="s">
        <v>97</v>
      </c>
      <c r="C168" s="149" t="s">
        <v>17</v>
      </c>
      <c r="D168" s="149" t="s">
        <v>17</v>
      </c>
      <c r="E168" s="149" t="s">
        <v>17</v>
      </c>
      <c r="F168" s="149" t="s">
        <v>17</v>
      </c>
      <c r="G168" s="150" t="s">
        <v>17</v>
      </c>
      <c r="H168" s="149" t="s">
        <v>17</v>
      </c>
      <c r="I168" s="149" t="s">
        <v>17</v>
      </c>
      <c r="J168" s="151">
        <v>0</v>
      </c>
    </row>
    <row r="169" spans="2:10" ht="13.5" thickBot="1">
      <c r="B169" s="152" t="s">
        <v>195</v>
      </c>
      <c r="C169" s="153" t="s">
        <v>17</v>
      </c>
      <c r="D169" s="153" t="s">
        <v>17</v>
      </c>
      <c r="E169" s="153" t="s">
        <v>17</v>
      </c>
      <c r="F169" s="153" t="s">
        <v>17</v>
      </c>
      <c r="G169" s="153" t="s">
        <v>17</v>
      </c>
      <c r="H169" s="153" t="s">
        <v>17</v>
      </c>
      <c r="I169" s="153" t="s">
        <v>17</v>
      </c>
      <c r="J169" s="64">
        <f>J165*J168</f>
        <v>0</v>
      </c>
    </row>
    <row r="170" spans="2:10" ht="13.5" thickTop="1">
      <c r="B170"/>
      <c r="C170" s="145"/>
      <c r="D170" s="145"/>
      <c r="E170" s="145"/>
      <c r="F170" s="145"/>
      <c r="G170" s="145"/>
      <c r="H170" s="145"/>
      <c r="I170" s="145"/>
      <c r="J170" s="145"/>
    </row>
    <row r="171" spans="2:10" ht="13.5" thickBot="1">
      <c r="B171"/>
      <c r="C171" s="145"/>
      <c r="D171" s="145"/>
      <c r="E171" s="145"/>
      <c r="F171" s="145"/>
      <c r="G171" s="145"/>
      <c r="H171" s="145"/>
      <c r="I171" s="154" t="s">
        <v>39</v>
      </c>
      <c r="J171" s="64">
        <f>J165-J169</f>
        <v>0</v>
      </c>
    </row>
    <row r="172" spans="2:10" ht="13.5" thickTop="1">
      <c r="B172"/>
      <c r="C172" s="145"/>
      <c r="D172" s="145"/>
      <c r="E172" s="145"/>
      <c r="F172" s="145"/>
      <c r="G172" s="145"/>
      <c r="H172" s="145"/>
      <c r="I172" s="145"/>
      <c r="J172" s="145"/>
    </row>
    <row r="173" spans="2:10" ht="13.5" thickBot="1">
      <c r="B173" s="155"/>
      <c r="C173" s="156"/>
      <c r="D173" s="155"/>
      <c r="E173" s="155"/>
      <c r="F173" s="155"/>
      <c r="G173" s="155"/>
      <c r="H173" s="155"/>
      <c r="I173" s="157" t="s">
        <v>157</v>
      </c>
      <c r="J173" s="158"/>
    </row>
    <row r="174" ht="13.5" thickTop="1"/>
  </sheetData>
  <mergeCells count="7">
    <mergeCell ref="B138:J138"/>
    <mergeCell ref="B136:J136"/>
    <mergeCell ref="B21:J21"/>
    <mergeCell ref="B72:J72"/>
    <mergeCell ref="B89:J89"/>
    <mergeCell ref="B114:J114"/>
    <mergeCell ref="B135:J135"/>
  </mergeCells>
  <printOptions/>
  <pageMargins left="0.61" right="0.4" top="0.78" bottom="0.55" header="0.5118110236220472" footer="0.3"/>
  <pageSetup fitToHeight="2" horizontalDpi="300" verticalDpi="300" orientation="landscape" paperSize="9" scale="68" r:id="rId1"/>
  <headerFooter alignWithMargins="0">
    <oddFooter>&amp;L&amp;8Zał. Nr 2 - FORMULARZ OFERTOWY&amp;R&amp;8Urząd Miasta Kłodzka str. &amp;P / &amp;N</oddFooter>
  </headerFooter>
  <rowBreaks count="4" manualBreakCount="4">
    <brk id="30" max="11" man="1"/>
    <brk id="63" max="11" man="1"/>
    <brk id="109" max="11" man="1"/>
    <brk id="1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68"/>
  <sheetViews>
    <sheetView zoomScale="75" zoomScaleNormal="75" workbookViewId="0" topLeftCell="A1">
      <selection activeCell="D65" sqref="D65"/>
    </sheetView>
  </sheetViews>
  <sheetFormatPr defaultColWidth="9.140625" defaultRowHeight="12.75"/>
  <cols>
    <col min="1" max="1" width="3.421875" style="51" customWidth="1"/>
    <col min="2" max="2" width="28.8515625" style="51" customWidth="1"/>
    <col min="3" max="7" width="17.421875" style="53" customWidth="1"/>
    <col min="8" max="8" width="19.7109375" style="53" customWidth="1"/>
    <col min="9" max="10" width="17.421875" style="53" customWidth="1"/>
    <col min="11" max="13" width="4.8515625" style="51" customWidth="1"/>
    <col min="14" max="16384" width="8.8515625" style="51" customWidth="1"/>
  </cols>
  <sheetData>
    <row r="1" ht="17.25">
      <c r="B1" s="52" t="s">
        <v>0</v>
      </c>
    </row>
    <row r="2" ht="17.25">
      <c r="B2" s="54" t="s">
        <v>40</v>
      </c>
    </row>
    <row r="3" ht="17.25">
      <c r="B3" s="55" t="s">
        <v>41</v>
      </c>
    </row>
    <row r="5" ht="17.25">
      <c r="B5" s="56"/>
    </row>
    <row r="6" spans="1:4" ht="12.75">
      <c r="A6" s="57">
        <v>1</v>
      </c>
      <c r="B6" s="57" t="s">
        <v>90</v>
      </c>
      <c r="D6" s="53" t="s">
        <v>42</v>
      </c>
    </row>
    <row r="7" ht="12.75">
      <c r="B7" s="51" t="s">
        <v>43</v>
      </c>
    </row>
    <row r="8" ht="12.75">
      <c r="B8" s="51" t="s">
        <v>44</v>
      </c>
    </row>
    <row r="9" ht="12.75">
      <c r="B9" s="51" t="s">
        <v>45</v>
      </c>
    </row>
    <row r="10" ht="12.75">
      <c r="B10" s="51" t="s">
        <v>46</v>
      </c>
    </row>
    <row r="11" ht="12.75">
      <c r="B11" s="51" t="s">
        <v>47</v>
      </c>
    </row>
    <row r="12" ht="12.75">
      <c r="B12" s="51" t="s">
        <v>48</v>
      </c>
    </row>
    <row r="13" ht="12.75">
      <c r="B13" s="51" t="s">
        <v>49</v>
      </c>
    </row>
    <row r="14" ht="12.75">
      <c r="B14" s="51" t="s">
        <v>50</v>
      </c>
    </row>
    <row r="15" spans="2:6" ht="12.75">
      <c r="B15" s="51" t="s">
        <v>51</v>
      </c>
      <c r="F15" s="51"/>
    </row>
    <row r="17" spans="2:4" ht="12.75">
      <c r="B17" s="131" t="s">
        <v>52</v>
      </c>
      <c r="C17" s="132"/>
      <c r="D17" s="132"/>
    </row>
    <row r="18" spans="7:10" ht="13.5" thickBot="1">
      <c r="G18" s="51"/>
      <c r="H18" s="51"/>
      <c r="I18" s="51"/>
      <c r="J18" s="51"/>
    </row>
    <row r="19" spans="2:10" ht="52.5">
      <c r="B19" s="58"/>
      <c r="C19" s="59" t="s">
        <v>12</v>
      </c>
      <c r="D19" s="59" t="s">
        <v>13</v>
      </c>
      <c r="E19" s="59" t="s">
        <v>53</v>
      </c>
      <c r="F19" s="59" t="s">
        <v>54</v>
      </c>
      <c r="G19" s="59" t="s">
        <v>55</v>
      </c>
      <c r="H19" s="59" t="s">
        <v>56</v>
      </c>
      <c r="I19" s="59" t="s">
        <v>15</v>
      </c>
      <c r="J19" s="51"/>
    </row>
    <row r="20" spans="1:10" ht="12.75">
      <c r="A20" s="58"/>
      <c r="B20" s="60" t="s">
        <v>16</v>
      </c>
      <c r="C20" s="28">
        <v>2530768</v>
      </c>
      <c r="D20" s="38">
        <v>389033</v>
      </c>
      <c r="E20" s="28">
        <v>30000</v>
      </c>
      <c r="F20" s="38">
        <v>131660</v>
      </c>
      <c r="G20" s="38">
        <v>3000</v>
      </c>
      <c r="H20" s="28">
        <v>10000</v>
      </c>
      <c r="I20" s="61" t="s">
        <v>17</v>
      </c>
      <c r="J20" s="51"/>
    </row>
    <row r="21" spans="2:10" ht="12.75">
      <c r="B21" s="60" t="s">
        <v>57</v>
      </c>
      <c r="C21" s="28">
        <v>2530768</v>
      </c>
      <c r="D21" s="38">
        <v>389033</v>
      </c>
      <c r="E21" s="28">
        <v>30000</v>
      </c>
      <c r="F21" s="38">
        <v>131660</v>
      </c>
      <c r="G21" s="38">
        <v>3000</v>
      </c>
      <c r="H21" s="28">
        <v>10000</v>
      </c>
      <c r="I21" s="61" t="s">
        <v>17</v>
      </c>
      <c r="J21" s="51"/>
    </row>
    <row r="22" spans="2:10" ht="13.5" thickBot="1">
      <c r="B22" s="62" t="s">
        <v>58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4">
        <f>SUM(C22:H22)</f>
        <v>0</v>
      </c>
      <c r="J22" s="51"/>
    </row>
    <row r="23" spans="1:10" ht="13.5" thickTop="1">
      <c r="A23" s="58"/>
      <c r="C23" s="51"/>
      <c r="D23" s="51"/>
      <c r="E23" s="51"/>
      <c r="F23" s="51"/>
      <c r="G23" s="51"/>
      <c r="H23" s="51"/>
      <c r="I23" s="51"/>
      <c r="J23" s="51"/>
    </row>
    <row r="28" ht="12.75">
      <c r="B28" s="51" t="s">
        <v>59</v>
      </c>
    </row>
    <row r="29" spans="2:10" ht="12.75">
      <c r="B29" s="51" t="s">
        <v>60</v>
      </c>
      <c r="F29" s="51"/>
      <c r="H29" s="51"/>
      <c r="I29" s="51"/>
      <c r="J29" s="51"/>
    </row>
    <row r="31" ht="12.75">
      <c r="B31" s="51" t="s">
        <v>61</v>
      </c>
    </row>
    <row r="32" spans="2:4" ht="12.75">
      <c r="B32" s="131" t="s">
        <v>52</v>
      </c>
      <c r="C32" s="132"/>
      <c r="D32" s="132"/>
    </row>
    <row r="33" ht="13.5" thickBot="1"/>
    <row r="34" spans="2:9" ht="39">
      <c r="B34" s="58"/>
      <c r="C34" s="59" t="s">
        <v>62</v>
      </c>
      <c r="D34" s="59" t="s">
        <v>63</v>
      </c>
      <c r="E34" s="59" t="s">
        <v>64</v>
      </c>
      <c r="F34" s="59" t="s">
        <v>65</v>
      </c>
      <c r="G34" s="59" t="s">
        <v>66</v>
      </c>
      <c r="H34" s="59" t="s">
        <v>15</v>
      </c>
      <c r="I34" s="65"/>
    </row>
    <row r="35" spans="1:9" ht="12.75">
      <c r="A35" s="58"/>
      <c r="B35" s="60" t="s">
        <v>16</v>
      </c>
      <c r="C35" s="38">
        <v>389033</v>
      </c>
      <c r="D35" s="20" t="s">
        <v>17</v>
      </c>
      <c r="E35" s="20">
        <v>10000</v>
      </c>
      <c r="F35" s="20" t="s">
        <v>17</v>
      </c>
      <c r="G35" s="38" t="s">
        <v>17</v>
      </c>
      <c r="H35" s="61" t="s">
        <v>17</v>
      </c>
      <c r="I35" s="66"/>
    </row>
    <row r="36" spans="2:9" ht="12.75">
      <c r="B36" s="60" t="s">
        <v>57</v>
      </c>
      <c r="C36" s="28">
        <v>50000</v>
      </c>
      <c r="D36" s="28">
        <v>30000</v>
      </c>
      <c r="E36" s="20">
        <v>10000</v>
      </c>
      <c r="F36" s="28">
        <v>30000</v>
      </c>
      <c r="G36" s="28">
        <v>5000</v>
      </c>
      <c r="H36" s="61" t="s">
        <v>17</v>
      </c>
      <c r="I36" s="66"/>
    </row>
    <row r="37" spans="2:9" ht="13.5" thickBot="1">
      <c r="B37" s="62" t="s">
        <v>58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4">
        <f>SUM(B37:G37)</f>
        <v>0</v>
      </c>
      <c r="I37" s="66"/>
    </row>
    <row r="38" spans="1:10" ht="13.5" thickTop="1">
      <c r="A38" s="58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8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7">
        <v>2</v>
      </c>
      <c r="B40" s="57" t="s">
        <v>67</v>
      </c>
      <c r="J40" s="51"/>
    </row>
    <row r="41" spans="1:10" ht="12.75">
      <c r="A41" s="57"/>
      <c r="B41" s="51" t="s">
        <v>68</v>
      </c>
      <c r="J41" s="51"/>
    </row>
    <row r="42" spans="1:10" ht="12.75">
      <c r="A42" s="57"/>
      <c r="B42" s="51" t="s">
        <v>69</v>
      </c>
      <c r="D42" s="51"/>
      <c r="E42" s="51"/>
      <c r="F42" s="51"/>
      <c r="G42" s="51"/>
      <c r="H42" s="51"/>
      <c r="I42" s="51"/>
      <c r="J42" s="51"/>
    </row>
    <row r="43" spans="1:10" ht="12.75">
      <c r="A43" s="57"/>
      <c r="B43" s="51" t="s">
        <v>70</v>
      </c>
      <c r="D43" s="51"/>
      <c r="E43" s="51"/>
      <c r="F43" s="51"/>
      <c r="G43" s="51"/>
      <c r="H43" s="51"/>
      <c r="I43" s="51"/>
      <c r="J43" s="51"/>
    </row>
    <row r="44" spans="1:10" ht="12.75">
      <c r="A44" s="57"/>
      <c r="B44" s="138" t="s">
        <v>92</v>
      </c>
      <c r="D44" s="51"/>
      <c r="E44" s="51"/>
      <c r="F44" s="51"/>
      <c r="G44" s="51"/>
      <c r="H44" s="51"/>
      <c r="I44" s="51"/>
      <c r="J44" s="51"/>
    </row>
    <row r="45" spans="4:10" ht="12.75">
      <c r="D45" s="51"/>
      <c r="E45" s="51"/>
      <c r="F45" s="51"/>
      <c r="G45" s="51"/>
      <c r="H45" s="51"/>
      <c r="I45" s="51"/>
      <c r="J45" s="51"/>
    </row>
    <row r="46" spans="2:10" ht="12.75">
      <c r="B46" s="131" t="s">
        <v>71</v>
      </c>
      <c r="C46" s="132"/>
      <c r="D46" s="51"/>
      <c r="E46" s="51"/>
      <c r="F46" s="51"/>
      <c r="G46" s="51"/>
      <c r="H46" s="51"/>
      <c r="I46" s="51"/>
      <c r="J46" s="51"/>
    </row>
    <row r="47" spans="4:10" ht="12.75">
      <c r="D47" s="51"/>
      <c r="E47" s="51"/>
      <c r="F47" s="51"/>
      <c r="G47" s="51"/>
      <c r="H47" s="51"/>
      <c r="I47" s="51"/>
      <c r="J47" s="51"/>
    </row>
    <row r="48" spans="4:10" ht="13.5" thickBot="1">
      <c r="D48" s="51"/>
      <c r="E48" s="51"/>
      <c r="F48" s="51"/>
      <c r="G48" s="51"/>
      <c r="H48" s="51"/>
      <c r="I48" s="51"/>
      <c r="J48" s="51"/>
    </row>
    <row r="49" spans="1:10" ht="39">
      <c r="A49" s="58"/>
      <c r="B49" s="58"/>
      <c r="C49" s="140" t="s">
        <v>93</v>
      </c>
      <c r="D49" s="68" t="s">
        <v>72</v>
      </c>
      <c r="E49" s="69" t="s">
        <v>73</v>
      </c>
      <c r="F49" s="69" t="s">
        <v>74</v>
      </c>
      <c r="G49" s="139" t="s">
        <v>75</v>
      </c>
      <c r="H49" s="140" t="s">
        <v>94</v>
      </c>
      <c r="I49" s="67" t="s">
        <v>76</v>
      </c>
      <c r="J49" s="59" t="s">
        <v>15</v>
      </c>
    </row>
    <row r="50" spans="2:10" ht="12.75">
      <c r="B50" s="60" t="s">
        <v>77</v>
      </c>
      <c r="C50" s="70">
        <v>200000</v>
      </c>
      <c r="D50" s="71">
        <v>50000</v>
      </c>
      <c r="E50" s="70">
        <v>100000</v>
      </c>
      <c r="F50" s="70">
        <v>100000</v>
      </c>
      <c r="G50" s="70">
        <v>100000</v>
      </c>
      <c r="H50" s="70">
        <v>200000</v>
      </c>
      <c r="I50" s="72">
        <v>200000</v>
      </c>
      <c r="J50" s="73" t="s">
        <v>17</v>
      </c>
    </row>
    <row r="51" spans="2:10" ht="12.75">
      <c r="B51" s="60" t="s">
        <v>78</v>
      </c>
      <c r="C51" s="38">
        <v>100000</v>
      </c>
      <c r="D51" s="28">
        <v>50000</v>
      </c>
      <c r="E51" s="28">
        <v>50000</v>
      </c>
      <c r="F51" s="28">
        <v>50000</v>
      </c>
      <c r="G51" s="28">
        <v>50000</v>
      </c>
      <c r="H51" s="38">
        <v>100000</v>
      </c>
      <c r="I51" s="74">
        <v>100000</v>
      </c>
      <c r="J51" s="61" t="s">
        <v>17</v>
      </c>
    </row>
    <row r="52" spans="2:10" ht="12.75">
      <c r="B52" s="75" t="s">
        <v>79</v>
      </c>
      <c r="C52" s="76">
        <v>500</v>
      </c>
      <c r="D52" s="77">
        <v>500</v>
      </c>
      <c r="E52" s="76">
        <v>500</v>
      </c>
      <c r="F52" s="76">
        <v>500</v>
      </c>
      <c r="G52" s="76">
        <v>500</v>
      </c>
      <c r="H52" s="76">
        <v>500</v>
      </c>
      <c r="I52" s="76">
        <v>500</v>
      </c>
      <c r="J52" s="61" t="s">
        <v>17</v>
      </c>
    </row>
    <row r="53" spans="1:10" ht="13.5" thickBot="1">
      <c r="A53" s="58"/>
      <c r="B53" s="62" t="s">
        <v>58</v>
      </c>
      <c r="C53" s="78">
        <v>0</v>
      </c>
      <c r="D53" s="79">
        <v>0</v>
      </c>
      <c r="E53" s="80">
        <v>0</v>
      </c>
      <c r="F53" s="80">
        <v>0</v>
      </c>
      <c r="G53" s="81">
        <v>0</v>
      </c>
      <c r="H53" s="78">
        <v>0</v>
      </c>
      <c r="I53" s="79">
        <v>0</v>
      </c>
      <c r="J53" s="82">
        <f>SUM(C53:I53)</f>
        <v>0</v>
      </c>
    </row>
    <row r="54" spans="4:10" ht="13.5" thickTop="1">
      <c r="D54" s="51"/>
      <c r="E54" s="51"/>
      <c r="F54" s="51"/>
      <c r="G54" s="51"/>
      <c r="H54" s="51"/>
      <c r="I54" s="51"/>
      <c r="J54" s="83"/>
    </row>
    <row r="55" spans="4:10" ht="12.75">
      <c r="D55" s="51"/>
      <c r="E55" s="51"/>
      <c r="F55" s="51"/>
      <c r="G55" s="51"/>
      <c r="H55" s="51"/>
      <c r="I55" s="51"/>
      <c r="J55" s="83"/>
    </row>
    <row r="56" spans="4:10" ht="12.75">
      <c r="D56" s="51"/>
      <c r="E56" s="51"/>
      <c r="F56" s="51"/>
      <c r="G56" s="51"/>
      <c r="H56" s="51"/>
      <c r="I56" s="51"/>
      <c r="J56" s="83"/>
    </row>
    <row r="57" spans="4:10" ht="12.75">
      <c r="D57" s="51"/>
      <c r="E57" s="51"/>
      <c r="F57" s="51"/>
      <c r="G57" s="51"/>
      <c r="H57" s="51"/>
      <c r="I57" s="51"/>
      <c r="J57" s="83"/>
    </row>
    <row r="58" spans="4:10" ht="12.75">
      <c r="D58" s="51"/>
      <c r="E58" s="51"/>
      <c r="F58" s="51"/>
      <c r="G58" s="51"/>
      <c r="H58" s="51"/>
      <c r="I58" s="51"/>
      <c r="J58" s="83"/>
    </row>
    <row r="59" spans="4:10" ht="13.5" thickBot="1">
      <c r="D59" s="51"/>
      <c r="E59" s="51"/>
      <c r="F59" s="51"/>
      <c r="G59" s="51"/>
      <c r="H59" s="51"/>
      <c r="I59" s="51"/>
      <c r="J59" s="51"/>
    </row>
    <row r="60" spans="1:11" ht="12.75">
      <c r="A60" s="57"/>
      <c r="C60" s="51"/>
      <c r="D60" s="84" t="s">
        <v>15</v>
      </c>
      <c r="K60" s="53"/>
    </row>
    <row r="61" spans="2:11" ht="12.75">
      <c r="B61" s="85" t="s">
        <v>36</v>
      </c>
      <c r="C61" s="44"/>
      <c r="D61" s="86">
        <f>I22+H37+J53</f>
        <v>0</v>
      </c>
      <c r="E61" s="42"/>
      <c r="F61" s="42"/>
      <c r="G61" s="46"/>
      <c r="H61" s="46"/>
      <c r="I61" s="46"/>
      <c r="J61" s="46"/>
      <c r="K61" s="46"/>
    </row>
    <row r="62" spans="2:11" ht="12.75">
      <c r="B62" s="85" t="s">
        <v>37</v>
      </c>
      <c r="C62" s="44"/>
      <c r="D62" s="47">
        <v>0.1</v>
      </c>
      <c r="E62" s="87"/>
      <c r="F62" s="87"/>
      <c r="G62" s="87"/>
      <c r="H62" s="87"/>
      <c r="I62" s="87"/>
      <c r="J62" s="87"/>
      <c r="K62" s="87"/>
    </row>
    <row r="63" spans="2:11" ht="13.5" thickBot="1">
      <c r="B63" s="88" t="s">
        <v>38</v>
      </c>
      <c r="C63" s="48"/>
      <c r="D63" s="49">
        <f>D61*D62</f>
        <v>0</v>
      </c>
      <c r="E63" s="66"/>
      <c r="F63" s="66"/>
      <c r="G63" s="66"/>
      <c r="H63" s="66"/>
      <c r="I63" s="66"/>
      <c r="J63" s="66"/>
      <c r="K63" s="66"/>
    </row>
    <row r="64" spans="3:11" ht="14.25" thickBot="1" thickTop="1">
      <c r="C64" s="89" t="s">
        <v>39</v>
      </c>
      <c r="D64" s="50">
        <f>D61-D63</f>
        <v>0</v>
      </c>
      <c r="E64" s="66"/>
      <c r="F64" s="66"/>
      <c r="G64" s="66"/>
      <c r="H64" s="66"/>
      <c r="I64" s="66"/>
      <c r="J64" s="66"/>
      <c r="K64" s="66"/>
    </row>
    <row r="65" ht="13.5" thickTop="1">
      <c r="K65" s="53"/>
    </row>
    <row r="66" spans="2:10" ht="12.75">
      <c r="B66" s="90"/>
      <c r="C66" s="87"/>
      <c r="D66" s="87"/>
      <c r="J66" s="87"/>
    </row>
    <row r="67" spans="2:10" ht="12.75">
      <c r="B67" s="90"/>
      <c r="C67" s="66"/>
      <c r="D67" s="66"/>
      <c r="J67" s="66"/>
    </row>
    <row r="68" spans="2:10" ht="12.75">
      <c r="B68" s="90"/>
      <c r="C68" s="66"/>
      <c r="D68" s="66"/>
      <c r="J68" s="66"/>
    </row>
  </sheetData>
  <printOptions/>
  <pageMargins left="0.55" right="0.49" top="0.78" bottom="0.55" header="0.5118110236220472" footer="0.3"/>
  <pageSetup fitToHeight="4" horizontalDpi="300" verticalDpi="300" orientation="landscape" paperSize="9" scale="74" r:id="rId1"/>
  <headerFooter alignWithMargins="0">
    <oddHeader>&amp;CGmina Bielawa i jednostki organizacyjne</oddHeader>
    <oddFooter>&amp;LFormularze przetargowe 2009&amp;R&amp;P/&amp;N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N150"/>
  <sheetViews>
    <sheetView zoomScale="75" zoomScaleNormal="75" workbookViewId="0" topLeftCell="A1">
      <selection activeCell="B118" sqref="B118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7" width="16.421875" style="3" customWidth="1"/>
    <col min="8" max="8" width="16.421875" style="4" customWidth="1"/>
    <col min="9" max="9" width="16.421875" style="3" customWidth="1"/>
    <col min="10" max="10" width="17.421875" style="3" customWidth="1"/>
    <col min="11" max="11" width="16.421875" style="1" customWidth="1"/>
    <col min="12" max="16" width="1.7109375" style="1" customWidth="1"/>
    <col min="17" max="16384" width="8.8515625" style="1" customWidth="1"/>
  </cols>
  <sheetData>
    <row r="1" spans="2:5" ht="17.25">
      <c r="B1" s="2" t="s">
        <v>98</v>
      </c>
      <c r="E1" s="133" t="s">
        <v>112</v>
      </c>
    </row>
    <row r="2" ht="17.25">
      <c r="B2" s="5" t="s">
        <v>182</v>
      </c>
    </row>
    <row r="3" ht="17.25">
      <c r="B3" s="6" t="s">
        <v>133</v>
      </c>
    </row>
    <row r="5" spans="1:5" ht="12.75">
      <c r="A5" s="7">
        <v>1</v>
      </c>
      <c r="B5" s="8" t="s">
        <v>1</v>
      </c>
      <c r="C5" s="9" t="s">
        <v>110</v>
      </c>
      <c r="D5" s="10"/>
      <c r="E5" s="10"/>
    </row>
    <row r="6" spans="1:5" ht="12.75">
      <c r="A6" s="7"/>
      <c r="B6" s="11" t="s">
        <v>2</v>
      </c>
      <c r="C6" s="130" t="s">
        <v>111</v>
      </c>
      <c r="D6" s="12"/>
      <c r="E6" s="12"/>
    </row>
    <row r="7" spans="1:5" ht="12.75">
      <c r="A7" s="7"/>
      <c r="B7" s="11" t="s">
        <v>3</v>
      </c>
      <c r="C7" s="130" t="s">
        <v>231</v>
      </c>
      <c r="D7" s="12"/>
      <c r="E7" s="12"/>
    </row>
    <row r="8" spans="1:3" ht="12.75">
      <c r="A8" s="7"/>
      <c r="B8" s="11" t="s">
        <v>4</v>
      </c>
      <c r="C8" s="130" t="s">
        <v>232</v>
      </c>
    </row>
    <row r="9" spans="1:3" ht="12.75">
      <c r="A9" s="7"/>
      <c r="B9" s="12"/>
      <c r="C9" s="130" t="s">
        <v>233</v>
      </c>
    </row>
    <row r="10" spans="1:3" ht="12.75">
      <c r="A10" s="7"/>
      <c r="B10" s="11" t="s">
        <v>5</v>
      </c>
      <c r="C10" s="130" t="s">
        <v>234</v>
      </c>
    </row>
    <row r="11" spans="1:3" ht="12.75">
      <c r="A11" s="7"/>
      <c r="B11" s="11" t="s">
        <v>6</v>
      </c>
      <c r="C11" s="12" t="s">
        <v>7</v>
      </c>
    </row>
    <row r="12" spans="1:6" ht="12.75">
      <c r="A12" s="7"/>
      <c r="B12" s="11" t="s">
        <v>8</v>
      </c>
      <c r="C12" s="130" t="s">
        <v>235</v>
      </c>
      <c r="F12" s="10"/>
    </row>
    <row r="13" spans="1:3" ht="12.75">
      <c r="A13" s="7"/>
      <c r="B13" s="13" t="s">
        <v>9</v>
      </c>
      <c r="C13" s="14" t="s">
        <v>10</v>
      </c>
    </row>
    <row r="14" spans="1:3" ht="12.75">
      <c r="A14" s="7"/>
      <c r="B14" s="11" t="s">
        <v>11</v>
      </c>
      <c r="C14" s="130" t="s">
        <v>236</v>
      </c>
    </row>
    <row r="15" spans="1:3" ht="12.75">
      <c r="A15" s="7"/>
      <c r="B15" s="11"/>
      <c r="C15" s="12"/>
    </row>
    <row r="16" ht="13.5" thickBot="1">
      <c r="A16" s="7"/>
    </row>
    <row r="17" spans="1:12" ht="39">
      <c r="A17" s="15"/>
      <c r="B17" s="16"/>
      <c r="C17" s="17" t="s">
        <v>12</v>
      </c>
      <c r="D17" s="17" t="s">
        <v>13</v>
      </c>
      <c r="E17" s="17" t="s">
        <v>14</v>
      </c>
      <c r="F17" s="170" t="s">
        <v>237</v>
      </c>
      <c r="G17" s="167" t="s">
        <v>15</v>
      </c>
      <c r="H17" s="40"/>
      <c r="K17" s="16"/>
      <c r="L17" s="16"/>
    </row>
    <row r="18" spans="1:12" ht="12.75">
      <c r="A18" s="15"/>
      <c r="B18" s="19" t="s">
        <v>16</v>
      </c>
      <c r="C18" s="20">
        <v>695880</v>
      </c>
      <c r="D18" s="20">
        <v>160574</v>
      </c>
      <c r="E18" s="20">
        <v>27447</v>
      </c>
      <c r="F18" s="20">
        <v>18879</v>
      </c>
      <c r="G18" s="21" t="s">
        <v>17</v>
      </c>
      <c r="H18" s="31"/>
      <c r="K18" s="16"/>
      <c r="L18" s="16"/>
    </row>
    <row r="19" spans="1:12" ht="12.75">
      <c r="A19" s="15"/>
      <c r="B19" s="19" t="s">
        <v>18</v>
      </c>
      <c r="C19" s="20">
        <v>695880</v>
      </c>
      <c r="D19" s="20">
        <v>160574</v>
      </c>
      <c r="E19" s="20">
        <v>27447</v>
      </c>
      <c r="F19" s="20">
        <v>18879</v>
      </c>
      <c r="G19" s="21" t="s">
        <v>17</v>
      </c>
      <c r="H19" s="31"/>
      <c r="K19" s="16"/>
      <c r="L19" s="16"/>
    </row>
    <row r="20" spans="1:12" ht="12.75">
      <c r="A20" s="15"/>
      <c r="B20" s="192" t="s">
        <v>19</v>
      </c>
      <c r="C20" s="142">
        <v>0</v>
      </c>
      <c r="D20" s="142">
        <v>0</v>
      </c>
      <c r="E20" s="142">
        <v>0</v>
      </c>
      <c r="F20" s="143">
        <v>0</v>
      </c>
      <c r="G20" s="141">
        <f>SUM(B20:F20)</f>
        <v>0</v>
      </c>
      <c r="H20" s="168"/>
      <c r="K20" s="16"/>
      <c r="L20" s="16"/>
    </row>
    <row r="21" spans="1:12" ht="12.75">
      <c r="A21" s="15"/>
      <c r="B21" s="15"/>
      <c r="C21" s="15"/>
      <c r="D21" s="15"/>
      <c r="E21" s="15"/>
      <c r="F21" s="15"/>
      <c r="G21" s="15"/>
      <c r="H21" s="169"/>
      <c r="I21" s="15"/>
      <c r="K21" s="16"/>
      <c r="L21" s="16"/>
    </row>
    <row r="22" spans="1:12" ht="12.75">
      <c r="A22" s="15"/>
      <c r="B22" s="15"/>
      <c r="C22" s="15"/>
      <c r="D22" s="15"/>
      <c r="E22" s="15"/>
      <c r="F22" s="15"/>
      <c r="G22" s="15"/>
      <c r="H22" s="15"/>
      <c r="I22" s="15"/>
      <c r="K22" s="16"/>
      <c r="L22" s="16"/>
    </row>
    <row r="23" spans="1:12" ht="12.75">
      <c r="A23" s="15">
        <v>2</v>
      </c>
      <c r="B23" s="8" t="s">
        <v>1</v>
      </c>
      <c r="C23" s="9" t="s">
        <v>110</v>
      </c>
      <c r="D23" s="10"/>
      <c r="E23" s="10"/>
      <c r="F23" s="22"/>
      <c r="G23" s="22"/>
      <c r="H23" s="23"/>
      <c r="K23" s="16"/>
      <c r="L23" s="16"/>
    </row>
    <row r="24" spans="1:12" ht="12.75">
      <c r="A24" s="15"/>
      <c r="B24" s="11" t="s">
        <v>2</v>
      </c>
      <c r="C24" s="130" t="s">
        <v>113</v>
      </c>
      <c r="D24" s="22"/>
      <c r="E24" s="22"/>
      <c r="F24" s="22"/>
      <c r="G24" s="22"/>
      <c r="H24" s="23"/>
      <c r="I24" s="22"/>
      <c r="K24" s="16"/>
      <c r="L24" s="16"/>
    </row>
    <row r="25" spans="1:12" ht="12.75">
      <c r="A25" s="15"/>
      <c r="B25" s="11" t="s">
        <v>3</v>
      </c>
      <c r="C25" s="130" t="s">
        <v>114</v>
      </c>
      <c r="D25" s="22"/>
      <c r="E25" s="22"/>
      <c r="F25" s="22"/>
      <c r="G25" s="22"/>
      <c r="H25" s="23"/>
      <c r="I25" s="22"/>
      <c r="K25" s="16"/>
      <c r="L25" s="16"/>
    </row>
    <row r="26" spans="1:9" ht="12.75">
      <c r="A26" s="7"/>
      <c r="B26" s="11" t="s">
        <v>4</v>
      </c>
      <c r="C26" s="130" t="s">
        <v>238</v>
      </c>
      <c r="D26" s="12"/>
      <c r="E26" s="12"/>
      <c r="F26" s="12"/>
      <c r="G26" s="12"/>
      <c r="H26" s="24"/>
      <c r="I26" s="12"/>
    </row>
    <row r="27" spans="1:9" ht="12.75">
      <c r="A27" s="7"/>
      <c r="B27" s="11" t="s">
        <v>5</v>
      </c>
      <c r="C27" s="130" t="s">
        <v>115</v>
      </c>
      <c r="D27" s="12"/>
      <c r="E27" s="12"/>
      <c r="F27" s="12"/>
      <c r="G27" s="12"/>
      <c r="H27" s="24"/>
      <c r="I27" s="12"/>
    </row>
    <row r="28" spans="1:9" ht="12.75">
      <c r="A28" s="7"/>
      <c r="B28" s="11" t="s">
        <v>6</v>
      </c>
      <c r="C28" s="130" t="s">
        <v>116</v>
      </c>
      <c r="D28" s="12"/>
      <c r="E28" s="12"/>
      <c r="F28" s="12"/>
      <c r="G28" s="12"/>
      <c r="H28" s="24"/>
      <c r="I28" s="12"/>
    </row>
    <row r="29" spans="1:9" ht="12.75">
      <c r="A29" s="7"/>
      <c r="B29" s="11" t="s">
        <v>8</v>
      </c>
      <c r="C29" s="130" t="s">
        <v>117</v>
      </c>
      <c r="D29" s="12"/>
      <c r="E29" s="12"/>
      <c r="F29" s="12"/>
      <c r="G29" s="12"/>
      <c r="H29" s="24"/>
      <c r="I29" s="12"/>
    </row>
    <row r="30" spans="1:9" ht="12.75">
      <c r="A30" s="7"/>
      <c r="B30" s="11"/>
      <c r="C30" s="130" t="s">
        <v>118</v>
      </c>
      <c r="D30" s="12"/>
      <c r="E30" s="12"/>
      <c r="F30" s="12"/>
      <c r="G30" s="12"/>
      <c r="H30" s="24"/>
      <c r="I30" s="12"/>
    </row>
    <row r="31" spans="1:9" ht="12.75">
      <c r="A31" s="7"/>
      <c r="B31" s="13" t="s">
        <v>9</v>
      </c>
      <c r="C31" s="134" t="s">
        <v>239</v>
      </c>
      <c r="D31" s="25"/>
      <c r="E31" s="14"/>
      <c r="F31" s="12"/>
      <c r="G31" s="12"/>
      <c r="H31" s="24"/>
      <c r="I31" s="12"/>
    </row>
    <row r="32" spans="1:9" ht="12.75">
      <c r="A32" s="7"/>
      <c r="B32" s="11" t="s">
        <v>11</v>
      </c>
      <c r="C32" s="130" t="s">
        <v>236</v>
      </c>
      <c r="E32" s="12"/>
      <c r="F32" s="12"/>
      <c r="G32" s="12"/>
      <c r="H32" s="24"/>
      <c r="I32" s="12"/>
    </row>
    <row r="33" spans="1:3" ht="12.75">
      <c r="A33" s="7"/>
      <c r="C33" s="133"/>
    </row>
    <row r="34" ht="13.5" thickBot="1">
      <c r="A34" s="7"/>
    </row>
    <row r="35" spans="1:7" ht="39">
      <c r="A35" s="15"/>
      <c r="B35" s="16"/>
      <c r="C35" s="17" t="s">
        <v>12</v>
      </c>
      <c r="D35" s="17" t="s">
        <v>13</v>
      </c>
      <c r="E35" s="17" t="s">
        <v>14</v>
      </c>
      <c r="F35" s="170" t="s">
        <v>237</v>
      </c>
      <c r="G35" s="167" t="s">
        <v>15</v>
      </c>
    </row>
    <row r="36" spans="1:7" ht="12.75">
      <c r="A36" s="15"/>
      <c r="B36" s="19" t="s">
        <v>16</v>
      </c>
      <c r="C36" s="20">
        <v>132360</v>
      </c>
      <c r="D36" s="26">
        <v>181775.34</v>
      </c>
      <c r="E36" s="20">
        <v>37023</v>
      </c>
      <c r="F36" s="20">
        <v>3248</v>
      </c>
      <c r="G36" s="21" t="s">
        <v>17</v>
      </c>
    </row>
    <row r="37" spans="1:7" ht="12.75">
      <c r="A37" s="15"/>
      <c r="B37" s="19" t="s">
        <v>18</v>
      </c>
      <c r="C37" s="20">
        <v>132360</v>
      </c>
      <c r="D37" s="26">
        <v>181775.34</v>
      </c>
      <c r="E37" s="20">
        <v>37023</v>
      </c>
      <c r="F37" s="20">
        <v>3248</v>
      </c>
      <c r="G37" s="21" t="s">
        <v>17</v>
      </c>
    </row>
    <row r="38" spans="1:7" ht="12.75">
      <c r="A38" s="7"/>
      <c r="B38" s="197" t="s">
        <v>194</v>
      </c>
      <c r="C38" s="143">
        <v>0</v>
      </c>
      <c r="D38" s="143">
        <v>0</v>
      </c>
      <c r="E38" s="142">
        <v>0</v>
      </c>
      <c r="F38" s="143">
        <v>0</v>
      </c>
      <c r="G38" s="141">
        <f>SUM(B38:F38)</f>
        <v>0</v>
      </c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ht="12.75">
      <c r="A40" s="7"/>
    </row>
    <row r="41" spans="1:6" ht="12.75">
      <c r="A41" s="7">
        <v>3</v>
      </c>
      <c r="B41" s="8" t="s">
        <v>1</v>
      </c>
      <c r="C41" s="9" t="s">
        <v>240</v>
      </c>
      <c r="D41" s="22"/>
      <c r="E41" s="22"/>
      <c r="F41" s="22"/>
    </row>
    <row r="42" spans="1:9" ht="12.75">
      <c r="A42" s="7"/>
      <c r="B42" s="11" t="s">
        <v>2</v>
      </c>
      <c r="C42" s="130" t="s">
        <v>241</v>
      </c>
      <c r="D42" s="22"/>
      <c r="E42" s="22"/>
      <c r="F42" s="22"/>
      <c r="G42" s="22"/>
      <c r="H42" s="23"/>
      <c r="I42" s="22"/>
    </row>
    <row r="43" spans="1:9" ht="12.75">
      <c r="A43" s="7"/>
      <c r="B43" s="11" t="s">
        <v>3</v>
      </c>
      <c r="C43" s="130" t="s">
        <v>242</v>
      </c>
      <c r="D43" s="22"/>
      <c r="E43" s="22"/>
      <c r="F43" s="22"/>
      <c r="G43" s="22"/>
      <c r="H43" s="23"/>
      <c r="I43" s="22"/>
    </row>
    <row r="44" spans="1:9" ht="12.75">
      <c r="A44" s="7"/>
      <c r="B44" s="11" t="s">
        <v>4</v>
      </c>
      <c r="C44" s="130" t="s">
        <v>243</v>
      </c>
      <c r="D44" s="12"/>
      <c r="E44" s="12"/>
      <c r="F44" s="12"/>
      <c r="G44" s="12"/>
      <c r="H44" s="24"/>
      <c r="I44" s="12"/>
    </row>
    <row r="45" spans="1:9" ht="12.75">
      <c r="A45" s="7"/>
      <c r="B45" s="11" t="s">
        <v>5</v>
      </c>
      <c r="C45" s="130" t="s">
        <v>244</v>
      </c>
      <c r="D45" s="12"/>
      <c r="E45" s="12"/>
      <c r="F45" s="12"/>
      <c r="G45" s="12"/>
      <c r="H45" s="24"/>
      <c r="I45" s="12"/>
    </row>
    <row r="46" spans="1:9" ht="12.75">
      <c r="A46" s="7"/>
      <c r="B46" s="11" t="s">
        <v>6</v>
      </c>
      <c r="C46" s="130" t="s">
        <v>245</v>
      </c>
      <c r="D46" s="12"/>
      <c r="E46" s="12"/>
      <c r="F46" s="12"/>
      <c r="G46" s="12"/>
      <c r="H46" s="24"/>
      <c r="I46" s="12"/>
    </row>
    <row r="47" spans="1:9" ht="12.75">
      <c r="A47" s="7"/>
      <c r="B47" s="11" t="s">
        <v>8</v>
      </c>
      <c r="C47" s="130" t="s">
        <v>246</v>
      </c>
      <c r="D47" s="12"/>
      <c r="E47" s="12"/>
      <c r="F47" s="12"/>
      <c r="G47" s="12"/>
      <c r="H47" s="24"/>
      <c r="I47" s="12"/>
    </row>
    <row r="48" spans="1:9" ht="12.75">
      <c r="A48" s="7"/>
      <c r="B48" s="171" t="s">
        <v>119</v>
      </c>
      <c r="C48" s="172" t="s">
        <v>120</v>
      </c>
      <c r="D48" s="12"/>
      <c r="E48" s="12"/>
      <c r="F48" s="12"/>
      <c r="G48" s="12"/>
      <c r="H48" s="24"/>
      <c r="I48" s="12"/>
    </row>
    <row r="49" spans="1:9" ht="12.75">
      <c r="A49" s="7"/>
      <c r="B49" s="13" t="s">
        <v>9</v>
      </c>
      <c r="C49" s="14" t="s">
        <v>10</v>
      </c>
      <c r="D49" s="12"/>
      <c r="E49" s="12"/>
      <c r="F49" s="12"/>
      <c r="G49" s="12"/>
      <c r="H49" s="24"/>
      <c r="I49" s="12"/>
    </row>
    <row r="50" spans="1:3" ht="12.75">
      <c r="A50" s="7"/>
      <c r="B50" s="11" t="s">
        <v>11</v>
      </c>
      <c r="C50" s="130" t="s">
        <v>236</v>
      </c>
    </row>
    <row r="51" spans="1:3" ht="12.75">
      <c r="A51" s="7"/>
      <c r="C51" s="133"/>
    </row>
    <row r="52" ht="13.5" thickBot="1">
      <c r="A52" s="7"/>
    </row>
    <row r="53" spans="1:8" ht="39">
      <c r="A53" s="7"/>
      <c r="C53" s="27" t="s">
        <v>12</v>
      </c>
      <c r="D53" s="27" t="s">
        <v>13</v>
      </c>
      <c r="E53" s="170" t="s">
        <v>247</v>
      </c>
      <c r="F53" s="17" t="s">
        <v>14</v>
      </c>
      <c r="G53" s="170" t="s">
        <v>237</v>
      </c>
      <c r="H53" s="167" t="s">
        <v>15</v>
      </c>
    </row>
    <row r="54" spans="1:8" ht="12.75">
      <c r="A54" s="7"/>
      <c r="B54" s="19" t="s">
        <v>16</v>
      </c>
      <c r="C54" s="28">
        <v>1580000</v>
      </c>
      <c r="D54" s="28">
        <v>815272</v>
      </c>
      <c r="E54" s="20">
        <v>361372</v>
      </c>
      <c r="F54" s="20">
        <v>101281</v>
      </c>
      <c r="G54" s="20">
        <v>9795.49</v>
      </c>
      <c r="H54" s="21" t="s">
        <v>17</v>
      </c>
    </row>
    <row r="55" spans="1:8" ht="12.75">
      <c r="A55" s="7"/>
      <c r="B55" s="19" t="s">
        <v>18</v>
      </c>
      <c r="C55" s="28">
        <f>C54</f>
        <v>1580000</v>
      </c>
      <c r="D55" s="28">
        <v>815272</v>
      </c>
      <c r="E55" s="20">
        <v>361372</v>
      </c>
      <c r="F55" s="20">
        <v>101281</v>
      </c>
      <c r="G55" s="20">
        <v>9795.49</v>
      </c>
      <c r="H55" s="21" t="s">
        <v>17</v>
      </c>
    </row>
    <row r="56" spans="1:8" ht="12.75">
      <c r="A56" s="7"/>
      <c r="B56" s="197" t="s">
        <v>194</v>
      </c>
      <c r="C56" s="144"/>
      <c r="D56" s="144"/>
      <c r="E56" s="142"/>
      <c r="F56" s="142"/>
      <c r="G56" s="143"/>
      <c r="H56" s="141">
        <f>SUM(C56:G56)</f>
        <v>0</v>
      </c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9" ht="12.75">
      <c r="A58" s="7"/>
      <c r="C58" s="1"/>
      <c r="D58" s="1"/>
      <c r="E58" s="1"/>
      <c r="F58" s="1"/>
      <c r="G58" s="1"/>
      <c r="H58" s="29"/>
      <c r="I58" s="1"/>
    </row>
    <row r="59" spans="1:9" ht="12.75">
      <c r="A59" s="7">
        <v>4</v>
      </c>
      <c r="B59" s="8" t="s">
        <v>1</v>
      </c>
      <c r="C59" s="9" t="s">
        <v>248</v>
      </c>
      <c r="D59" s="22"/>
      <c r="E59" s="22"/>
      <c r="F59" s="22"/>
      <c r="G59" s="22"/>
      <c r="H59" s="23"/>
      <c r="I59" s="22"/>
    </row>
    <row r="60" spans="1:9" ht="12.75">
      <c r="A60" s="7"/>
      <c r="B60" s="11" t="s">
        <v>2</v>
      </c>
      <c r="C60" s="130" t="s">
        <v>249</v>
      </c>
      <c r="D60" s="22"/>
      <c r="E60" s="22"/>
      <c r="F60" s="22"/>
      <c r="G60" s="22"/>
      <c r="H60" s="23"/>
      <c r="I60" s="22"/>
    </row>
    <row r="61" spans="1:9" ht="12.75">
      <c r="A61" s="7"/>
      <c r="B61" s="11" t="s">
        <v>3</v>
      </c>
      <c r="C61" s="130" t="s">
        <v>250</v>
      </c>
      <c r="D61" s="22"/>
      <c r="E61" s="22"/>
      <c r="F61" s="22"/>
      <c r="G61" s="22"/>
      <c r="H61" s="23"/>
      <c r="I61" s="22"/>
    </row>
    <row r="62" spans="1:9" ht="12.75">
      <c r="A62" s="7"/>
      <c r="B62" s="11" t="s">
        <v>4</v>
      </c>
      <c r="C62" s="130" t="s">
        <v>251</v>
      </c>
      <c r="D62" s="12"/>
      <c r="E62" s="12"/>
      <c r="F62" s="12"/>
      <c r="G62" s="12"/>
      <c r="H62" s="24"/>
      <c r="I62" s="12"/>
    </row>
    <row r="63" spans="1:9" ht="12.75">
      <c r="A63" s="7"/>
      <c r="B63" s="11" t="s">
        <v>5</v>
      </c>
      <c r="C63" s="130" t="s">
        <v>252</v>
      </c>
      <c r="D63" s="12"/>
      <c r="E63" s="12"/>
      <c r="F63" s="12"/>
      <c r="G63" s="12"/>
      <c r="H63" s="24"/>
      <c r="I63" s="12"/>
    </row>
    <row r="64" spans="1:9" ht="12.75">
      <c r="A64" s="7"/>
      <c r="B64" s="11" t="s">
        <v>6</v>
      </c>
      <c r="C64" s="130" t="s">
        <v>253</v>
      </c>
      <c r="D64" s="12"/>
      <c r="E64" s="12"/>
      <c r="F64" s="12"/>
      <c r="G64" s="12"/>
      <c r="H64" s="24"/>
      <c r="I64" s="12"/>
    </row>
    <row r="65" spans="1:9" ht="12.75">
      <c r="A65" s="7"/>
      <c r="B65" s="11" t="s">
        <v>8</v>
      </c>
      <c r="C65" s="130" t="s">
        <v>121</v>
      </c>
      <c r="D65" s="12"/>
      <c r="E65" s="12"/>
      <c r="F65" s="12"/>
      <c r="G65" s="12"/>
      <c r="H65" s="24"/>
      <c r="I65" s="12"/>
    </row>
    <row r="66" spans="1:9" ht="12.75">
      <c r="A66" s="7"/>
      <c r="B66" s="11"/>
      <c r="C66" s="130" t="s">
        <v>254</v>
      </c>
      <c r="D66" s="12"/>
      <c r="E66" s="12"/>
      <c r="F66" s="12"/>
      <c r="G66" s="12"/>
      <c r="H66" s="24"/>
      <c r="I66" s="12"/>
    </row>
    <row r="67" spans="1:9" ht="12.75">
      <c r="A67" s="7"/>
      <c r="B67" s="13" t="s">
        <v>9</v>
      </c>
      <c r="C67" s="14" t="s">
        <v>10</v>
      </c>
      <c r="D67" s="12"/>
      <c r="E67" s="12"/>
      <c r="F67" s="12"/>
      <c r="G67" s="12"/>
      <c r="H67" s="24"/>
      <c r="I67" s="12"/>
    </row>
    <row r="68" spans="1:9" ht="12.75">
      <c r="A68" s="7"/>
      <c r="B68" s="11" t="s">
        <v>11</v>
      </c>
      <c r="C68" s="130" t="s">
        <v>255</v>
      </c>
      <c r="D68" s="12"/>
      <c r="E68" s="12"/>
      <c r="F68" s="12"/>
      <c r="G68" s="12"/>
      <c r="H68" s="24"/>
      <c r="I68" s="12"/>
    </row>
    <row r="69" spans="1:3" ht="12.75">
      <c r="A69" s="7"/>
      <c r="B69" s="11" t="s">
        <v>11</v>
      </c>
      <c r="C69" s="130" t="s">
        <v>236</v>
      </c>
    </row>
    <row r="70" ht="13.5" thickBot="1">
      <c r="A70" s="7"/>
    </row>
    <row r="71" spans="3:7" ht="39">
      <c r="C71" s="27" t="s">
        <v>12</v>
      </c>
      <c r="D71" s="27" t="s">
        <v>13</v>
      </c>
      <c r="E71" s="17" t="s">
        <v>14</v>
      </c>
      <c r="F71" s="170" t="s">
        <v>237</v>
      </c>
      <c r="G71" s="167" t="s">
        <v>15</v>
      </c>
    </row>
    <row r="72" spans="2:7" ht="12.75">
      <c r="B72" s="19" t="s">
        <v>16</v>
      </c>
      <c r="C72" s="28">
        <v>3157614</v>
      </c>
      <c r="D72" s="28">
        <v>818452.23</v>
      </c>
      <c r="E72" s="20">
        <v>169944.33</v>
      </c>
      <c r="F72" s="20">
        <v>15280.1</v>
      </c>
      <c r="G72" s="21" t="s">
        <v>17</v>
      </c>
    </row>
    <row r="73" spans="2:7" ht="12.75">
      <c r="B73" s="19" t="s">
        <v>18</v>
      </c>
      <c r="C73" s="28">
        <f>C72</f>
        <v>3157614</v>
      </c>
      <c r="D73" s="28">
        <f>D72</f>
        <v>818452.23</v>
      </c>
      <c r="E73" s="20">
        <v>169944.33</v>
      </c>
      <c r="F73" s="20">
        <v>15280.1</v>
      </c>
      <c r="G73" s="21" t="s">
        <v>17</v>
      </c>
    </row>
    <row r="74" spans="2:7" ht="12.75">
      <c r="B74" s="197" t="s">
        <v>194</v>
      </c>
      <c r="C74" s="143"/>
      <c r="D74" s="143"/>
      <c r="E74" s="142"/>
      <c r="F74" s="143"/>
      <c r="G74" s="141">
        <f>SUM(C74:F74)</f>
        <v>0</v>
      </c>
    </row>
    <row r="75" spans="3:9" ht="12.75">
      <c r="C75" s="1"/>
      <c r="D75" s="1"/>
      <c r="E75" s="1"/>
      <c r="F75" s="1"/>
      <c r="G75" s="1"/>
      <c r="H75" s="1"/>
      <c r="I75" s="1"/>
    </row>
    <row r="77" spans="1:9" ht="12.75">
      <c r="A77" s="7">
        <v>5</v>
      </c>
      <c r="B77" s="8" t="s">
        <v>1</v>
      </c>
      <c r="C77" s="9" t="s">
        <v>123</v>
      </c>
      <c r="D77" s="22"/>
      <c r="E77" s="22"/>
      <c r="F77" s="22"/>
      <c r="G77" s="22"/>
      <c r="H77" s="23"/>
      <c r="I77" s="22"/>
    </row>
    <row r="78" spans="2:9" ht="12.75">
      <c r="B78" s="11" t="s">
        <v>2</v>
      </c>
      <c r="C78" s="130" t="s">
        <v>230</v>
      </c>
      <c r="D78" s="22"/>
      <c r="E78" s="22"/>
      <c r="F78" s="22"/>
      <c r="G78" s="22"/>
      <c r="H78" s="23"/>
      <c r="I78" s="22"/>
    </row>
    <row r="79" spans="2:9" ht="12.75">
      <c r="B79" s="11" t="s">
        <v>3</v>
      </c>
      <c r="C79" s="130" t="s">
        <v>256</v>
      </c>
      <c r="D79" s="22"/>
      <c r="E79" s="22"/>
      <c r="F79" s="22"/>
      <c r="G79" s="22"/>
      <c r="H79" s="23"/>
      <c r="I79" s="22"/>
    </row>
    <row r="80" spans="2:9" ht="12.75">
      <c r="B80" s="11" t="s">
        <v>4</v>
      </c>
      <c r="C80" s="130" t="s">
        <v>257</v>
      </c>
      <c r="D80" s="12"/>
      <c r="E80" s="12"/>
      <c r="F80" s="12"/>
      <c r="G80" s="12"/>
      <c r="H80" s="24"/>
      <c r="I80" s="12"/>
    </row>
    <row r="81" spans="2:9" ht="12.75">
      <c r="B81" s="11" t="s">
        <v>5</v>
      </c>
      <c r="C81" s="130" t="s">
        <v>244</v>
      </c>
      <c r="D81" s="12"/>
      <c r="E81" s="12"/>
      <c r="F81" s="12"/>
      <c r="G81" s="12"/>
      <c r="H81" s="24"/>
      <c r="I81" s="12"/>
    </row>
    <row r="82" spans="2:9" ht="12.75">
      <c r="B82" s="11" t="s">
        <v>6</v>
      </c>
      <c r="C82" s="130" t="s">
        <v>258</v>
      </c>
      <c r="D82" s="12"/>
      <c r="E82" s="12"/>
      <c r="F82" s="12"/>
      <c r="G82" s="12"/>
      <c r="H82" s="24"/>
      <c r="I82" s="12"/>
    </row>
    <row r="83" spans="2:9" ht="12.75">
      <c r="B83" s="11" t="s">
        <v>8</v>
      </c>
      <c r="C83" s="130" t="s">
        <v>259</v>
      </c>
      <c r="D83" s="12"/>
      <c r="E83" s="12"/>
      <c r="F83" s="12"/>
      <c r="G83" s="12"/>
      <c r="H83" s="24"/>
      <c r="I83" s="12"/>
    </row>
    <row r="84" spans="2:9" ht="12.75">
      <c r="B84" s="13" t="s">
        <v>9</v>
      </c>
      <c r="C84" s="14" t="s">
        <v>10</v>
      </c>
      <c r="D84" s="12"/>
      <c r="E84" s="12"/>
      <c r="F84" s="12"/>
      <c r="G84" s="12"/>
      <c r="H84" s="24"/>
      <c r="I84" s="12"/>
    </row>
    <row r="85" spans="2:9" ht="12.75">
      <c r="B85" s="11" t="s">
        <v>11</v>
      </c>
      <c r="C85" s="130" t="s">
        <v>236</v>
      </c>
      <c r="E85" s="12"/>
      <c r="F85" s="12"/>
      <c r="G85" s="12"/>
      <c r="H85" s="24"/>
      <c r="I85" s="12"/>
    </row>
    <row r="87" ht="13.5" thickBot="1"/>
    <row r="88" spans="3:8" ht="39">
      <c r="C88" s="27" t="s">
        <v>12</v>
      </c>
      <c r="D88" s="173" t="s">
        <v>122</v>
      </c>
      <c r="E88" s="27" t="s">
        <v>13</v>
      </c>
      <c r="F88" s="17" t="s">
        <v>14</v>
      </c>
      <c r="G88" s="170" t="s">
        <v>237</v>
      </c>
      <c r="H88" s="167" t="s">
        <v>15</v>
      </c>
    </row>
    <row r="89" spans="2:8" ht="12.75">
      <c r="B89" s="19" t="s">
        <v>16</v>
      </c>
      <c r="C89" s="28">
        <v>1101600</v>
      </c>
      <c r="D89" s="28">
        <v>422730</v>
      </c>
      <c r="E89" s="28">
        <v>525031</v>
      </c>
      <c r="F89" s="135">
        <v>43077</v>
      </c>
      <c r="G89" s="20">
        <v>11996</v>
      </c>
      <c r="H89" s="21" t="s">
        <v>17</v>
      </c>
    </row>
    <row r="90" spans="2:8" ht="12.75">
      <c r="B90" s="19" t="s">
        <v>18</v>
      </c>
      <c r="C90" s="28">
        <v>1101600</v>
      </c>
      <c r="D90" s="28">
        <v>422730</v>
      </c>
      <c r="E90" s="28">
        <v>525031</v>
      </c>
      <c r="F90" s="135">
        <v>43077</v>
      </c>
      <c r="G90" s="20">
        <v>11996</v>
      </c>
      <c r="H90" s="21" t="s">
        <v>17</v>
      </c>
    </row>
    <row r="91" spans="2:8" ht="12.75">
      <c r="B91" s="197" t="s">
        <v>194</v>
      </c>
      <c r="C91" s="143">
        <v>0</v>
      </c>
      <c r="D91" s="143">
        <v>0</v>
      </c>
      <c r="E91" s="143">
        <v>0</v>
      </c>
      <c r="F91" s="143">
        <v>0</v>
      </c>
      <c r="G91" s="143"/>
      <c r="H91" s="141">
        <f>SUM(C91:G91)</f>
        <v>0</v>
      </c>
    </row>
    <row r="92" spans="3:8" ht="12.75">
      <c r="C92" s="1"/>
      <c r="D92" s="1"/>
      <c r="E92" s="1"/>
      <c r="F92" s="1"/>
      <c r="G92" s="1"/>
      <c r="H92" s="1"/>
    </row>
    <row r="94" spans="1:9" ht="12.75">
      <c r="A94" s="7">
        <v>6</v>
      </c>
      <c r="B94" s="8" t="s">
        <v>1</v>
      </c>
      <c r="C94" s="9" t="s">
        <v>124</v>
      </c>
      <c r="D94" s="22"/>
      <c r="E94" s="22"/>
      <c r="F94" s="22"/>
      <c r="G94" s="22"/>
      <c r="H94" s="23"/>
      <c r="I94" s="22"/>
    </row>
    <row r="95" spans="2:9" ht="12.75">
      <c r="B95" s="189" t="s">
        <v>2</v>
      </c>
      <c r="C95" s="130" t="s">
        <v>260</v>
      </c>
      <c r="D95" s="22"/>
      <c r="E95" s="22"/>
      <c r="F95" s="22"/>
      <c r="G95" s="22"/>
      <c r="H95" s="23"/>
      <c r="I95" s="22"/>
    </row>
    <row r="96" spans="2:9" ht="12.75">
      <c r="B96" s="11" t="s">
        <v>3</v>
      </c>
      <c r="C96" s="130" t="s">
        <v>125</v>
      </c>
      <c r="D96" s="22"/>
      <c r="E96" s="22"/>
      <c r="F96" s="22"/>
      <c r="G96" s="22"/>
      <c r="H96" s="23"/>
      <c r="I96" s="22"/>
    </row>
    <row r="97" spans="2:9" ht="12.75">
      <c r="B97" s="11" t="s">
        <v>4</v>
      </c>
      <c r="C97" s="130" t="s">
        <v>261</v>
      </c>
      <c r="D97" s="12"/>
      <c r="E97" s="12"/>
      <c r="F97" s="12"/>
      <c r="G97" s="12"/>
      <c r="H97" s="24"/>
      <c r="I97" s="12"/>
    </row>
    <row r="98" spans="2:9" ht="12.75">
      <c r="B98" s="11" t="s">
        <v>5</v>
      </c>
      <c r="C98" s="130"/>
      <c r="D98" s="12"/>
      <c r="E98" s="12"/>
      <c r="F98" s="12"/>
      <c r="G98" s="12"/>
      <c r="H98" s="24"/>
      <c r="I98" s="12"/>
    </row>
    <row r="99" spans="2:9" ht="12.75">
      <c r="B99" s="11" t="s">
        <v>6</v>
      </c>
      <c r="C99" s="130" t="s">
        <v>116</v>
      </c>
      <c r="D99" s="12"/>
      <c r="E99" s="12"/>
      <c r="F99" s="12"/>
      <c r="G99" s="12"/>
      <c r="H99" s="24"/>
      <c r="I99" s="12"/>
    </row>
    <row r="100" spans="2:9" ht="12.75">
      <c r="B100" s="11" t="s">
        <v>8</v>
      </c>
      <c r="C100" s="130"/>
      <c r="D100" s="12"/>
      <c r="E100" s="12"/>
      <c r="F100" s="12"/>
      <c r="G100" s="12"/>
      <c r="H100" s="24"/>
      <c r="I100" s="12"/>
    </row>
    <row r="101" spans="2:9" ht="12.75">
      <c r="B101" s="13" t="s">
        <v>9</v>
      </c>
      <c r="C101" s="14" t="s">
        <v>10</v>
      </c>
      <c r="D101" s="12"/>
      <c r="E101" s="12"/>
      <c r="F101" s="12"/>
      <c r="G101" s="12"/>
      <c r="H101" s="24"/>
      <c r="I101" s="12"/>
    </row>
    <row r="102" spans="2:9" ht="12.75">
      <c r="B102" s="11" t="s">
        <v>11</v>
      </c>
      <c r="C102" s="130" t="s">
        <v>236</v>
      </c>
      <c r="E102" s="12"/>
      <c r="F102" s="12"/>
      <c r="G102" s="12"/>
      <c r="H102" s="24"/>
      <c r="I102" s="12"/>
    </row>
    <row r="104" ht="13.5" thickBot="1"/>
    <row r="105" spans="3:11" ht="52.5">
      <c r="C105" s="173" t="s">
        <v>126</v>
      </c>
      <c r="D105" s="173" t="s">
        <v>127</v>
      </c>
      <c r="E105" s="170" t="s">
        <v>262</v>
      </c>
      <c r="F105" s="173" t="s">
        <v>263</v>
      </c>
      <c r="G105" s="17" t="s">
        <v>20</v>
      </c>
      <c r="H105" s="17" t="s">
        <v>14</v>
      </c>
      <c r="I105" s="170" t="s">
        <v>237</v>
      </c>
      <c r="J105" s="170" t="s">
        <v>129</v>
      </c>
      <c r="K105" s="167" t="s">
        <v>15</v>
      </c>
    </row>
    <row r="106" spans="2:11" ht="12.75">
      <c r="B106" s="19" t="s">
        <v>16</v>
      </c>
      <c r="C106" s="28">
        <v>11818399.62</v>
      </c>
      <c r="D106" s="28">
        <v>2148773</v>
      </c>
      <c r="E106" s="26">
        <v>33820</v>
      </c>
      <c r="F106" s="28">
        <v>150985</v>
      </c>
      <c r="G106" s="28">
        <v>2000</v>
      </c>
      <c r="H106" s="135">
        <v>256153</v>
      </c>
      <c r="I106" s="20">
        <v>25353.46</v>
      </c>
      <c r="J106" s="20">
        <v>77366</v>
      </c>
      <c r="K106" s="21" t="s">
        <v>17</v>
      </c>
    </row>
    <row r="107" spans="2:11" ht="12.75">
      <c r="B107" s="19" t="s">
        <v>18</v>
      </c>
      <c r="C107" s="28">
        <v>11818399.62</v>
      </c>
      <c r="D107" s="28">
        <v>2148773</v>
      </c>
      <c r="E107" s="26">
        <v>33820</v>
      </c>
      <c r="F107" s="28">
        <v>150985</v>
      </c>
      <c r="G107" s="28">
        <v>2000</v>
      </c>
      <c r="H107" s="135">
        <v>256153</v>
      </c>
      <c r="I107" s="20">
        <v>25353.46</v>
      </c>
      <c r="J107" s="20">
        <v>77366</v>
      </c>
      <c r="K107" s="21" t="s">
        <v>17</v>
      </c>
    </row>
    <row r="108" spans="2:11" ht="12.75">
      <c r="B108" s="197" t="s">
        <v>194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/>
      <c r="K108" s="141">
        <f>SUM(C108:J108)</f>
        <v>0</v>
      </c>
    </row>
    <row r="109" spans="3:9" ht="12.75">
      <c r="C109" s="1"/>
      <c r="D109" s="1"/>
      <c r="E109" s="1"/>
      <c r="F109" s="1"/>
      <c r="G109" s="1"/>
      <c r="H109" s="1"/>
      <c r="I109" s="1"/>
    </row>
    <row r="110" spans="3:10" s="30" customFormat="1" ht="12.75">
      <c r="C110" s="31"/>
      <c r="D110" s="31"/>
      <c r="E110" s="31"/>
      <c r="F110" s="31"/>
      <c r="G110" s="31"/>
      <c r="H110" s="32"/>
      <c r="I110" s="31"/>
      <c r="J110" s="31"/>
    </row>
    <row r="111" spans="1:9" ht="12.75">
      <c r="A111" s="1">
        <v>7</v>
      </c>
      <c r="B111" s="33" t="s">
        <v>1</v>
      </c>
      <c r="C111" s="34" t="s">
        <v>21</v>
      </c>
      <c r="D111" s="35"/>
      <c r="E111" s="35"/>
      <c r="F111" s="35"/>
      <c r="G111" s="12"/>
      <c r="H111" s="24"/>
      <c r="I111" s="12"/>
    </row>
    <row r="112" spans="2:9" ht="12.75">
      <c r="B112" s="11" t="s">
        <v>2</v>
      </c>
      <c r="C112" s="12" t="s">
        <v>22</v>
      </c>
      <c r="D112" s="12"/>
      <c r="E112" s="12"/>
      <c r="F112" s="12"/>
      <c r="G112" s="12"/>
      <c r="H112" s="24"/>
      <c r="I112" s="12"/>
    </row>
    <row r="113" spans="2:9" ht="12.75">
      <c r="B113" s="11" t="s">
        <v>3</v>
      </c>
      <c r="C113" s="12"/>
      <c r="D113" s="12"/>
      <c r="E113" s="12"/>
      <c r="F113" s="12"/>
      <c r="G113" s="12"/>
      <c r="H113" s="24"/>
      <c r="I113" s="12"/>
    </row>
    <row r="114" spans="2:9" ht="12.75">
      <c r="B114" s="11" t="s">
        <v>4</v>
      </c>
      <c r="C114" s="12"/>
      <c r="D114" s="12"/>
      <c r="E114" s="12"/>
      <c r="F114" s="12"/>
      <c r="G114" s="12"/>
      <c r="H114" s="24"/>
      <c r="I114" s="12"/>
    </row>
    <row r="115" spans="2:9" ht="12.75">
      <c r="B115" s="11" t="s">
        <v>5</v>
      </c>
      <c r="C115" s="12"/>
      <c r="D115" s="12"/>
      <c r="E115" s="12"/>
      <c r="F115" s="12"/>
      <c r="G115" s="12"/>
      <c r="H115" s="24"/>
      <c r="I115" s="12"/>
    </row>
    <row r="116" spans="2:9" ht="12.75">
      <c r="B116" s="11" t="s">
        <v>6</v>
      </c>
      <c r="C116" s="12"/>
      <c r="D116" s="12"/>
      <c r="E116" s="12"/>
      <c r="F116" s="12"/>
      <c r="G116" s="12"/>
      <c r="H116" s="24"/>
      <c r="I116" s="12"/>
    </row>
    <row r="117" spans="2:9" ht="12.75">
      <c r="B117" s="11" t="s">
        <v>8</v>
      </c>
      <c r="C117" s="130" t="s">
        <v>264</v>
      </c>
      <c r="D117" s="12"/>
      <c r="E117" s="12"/>
      <c r="F117" s="12"/>
      <c r="G117" s="12"/>
      <c r="H117" s="24"/>
      <c r="I117" s="12"/>
    </row>
    <row r="118" spans="2:9" ht="12.75">
      <c r="B118" s="13" t="s">
        <v>9</v>
      </c>
      <c r="C118" s="14" t="s">
        <v>23</v>
      </c>
      <c r="D118" s="12"/>
      <c r="E118" s="12"/>
      <c r="F118" s="12"/>
      <c r="G118" s="12"/>
      <c r="H118" s="24"/>
      <c r="I118" s="12"/>
    </row>
    <row r="119" spans="2:9" ht="12.75">
      <c r="B119" s="11" t="s">
        <v>11</v>
      </c>
      <c r="C119" s="12"/>
      <c r="D119" s="12"/>
      <c r="E119" s="12"/>
      <c r="F119" s="12"/>
      <c r="G119" s="12"/>
      <c r="H119" s="24"/>
      <c r="I119" s="12"/>
    </row>
    <row r="121" ht="13.5" thickBot="1"/>
    <row r="122" spans="3:14" ht="66">
      <c r="C122" s="27" t="s">
        <v>24</v>
      </c>
      <c r="D122" s="36" t="s">
        <v>25</v>
      </c>
      <c r="E122" s="17" t="s">
        <v>26</v>
      </c>
      <c r="F122" s="173" t="s">
        <v>128</v>
      </c>
      <c r="G122" s="17" t="s">
        <v>27</v>
      </c>
      <c r="H122" s="37" t="s">
        <v>28</v>
      </c>
      <c r="I122" s="17" t="s">
        <v>29</v>
      </c>
      <c r="J122" s="17" t="s">
        <v>30</v>
      </c>
      <c r="K122" s="18" t="s">
        <v>15</v>
      </c>
      <c r="L122" s="3"/>
      <c r="M122" s="4"/>
      <c r="N122" s="3"/>
    </row>
    <row r="123" spans="2:14" ht="12.75">
      <c r="B123" s="19" t="s">
        <v>31</v>
      </c>
      <c r="C123" s="38">
        <v>20000</v>
      </c>
      <c r="D123" s="38" t="s">
        <v>130</v>
      </c>
      <c r="E123" s="38">
        <v>5000</v>
      </c>
      <c r="F123" s="28">
        <v>100000</v>
      </c>
      <c r="G123" s="20">
        <v>50000</v>
      </c>
      <c r="H123" s="20">
        <v>2000</v>
      </c>
      <c r="I123" s="20">
        <v>30000</v>
      </c>
      <c r="J123" s="20">
        <v>10000</v>
      </c>
      <c r="K123" s="21" t="s">
        <v>17</v>
      </c>
      <c r="L123" s="3"/>
      <c r="M123" s="4"/>
      <c r="N123" s="3"/>
    </row>
    <row r="124" spans="2:14" ht="12.75">
      <c r="B124" s="190" t="s">
        <v>77</v>
      </c>
      <c r="C124" s="28">
        <f>C123</f>
        <v>20000</v>
      </c>
      <c r="D124" s="28" t="str">
        <f>D123</f>
        <v>50 000/5000</v>
      </c>
      <c r="E124" s="38">
        <v>5000</v>
      </c>
      <c r="F124" s="28">
        <v>100000</v>
      </c>
      <c r="G124" s="26">
        <v>50000</v>
      </c>
      <c r="H124" s="20">
        <v>2000</v>
      </c>
      <c r="I124" s="20">
        <v>30000</v>
      </c>
      <c r="J124" s="20">
        <v>10000</v>
      </c>
      <c r="K124" s="21" t="s">
        <v>17</v>
      </c>
      <c r="L124" s="3"/>
      <c r="M124" s="4"/>
      <c r="N124" s="3"/>
    </row>
    <row r="125" spans="2:14" ht="12.75">
      <c r="B125" s="192" t="s">
        <v>19</v>
      </c>
      <c r="C125" s="143">
        <v>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143">
        <v>0</v>
      </c>
      <c r="J125" s="143">
        <v>0</v>
      </c>
      <c r="K125" s="45">
        <f>SUM(C125:J125)</f>
        <v>0</v>
      </c>
      <c r="L125" s="3"/>
      <c r="M125" s="4"/>
      <c r="N125" s="3"/>
    </row>
    <row r="127" ht="14.25" customHeight="1" thickBot="1">
      <c r="L127" s="30"/>
    </row>
    <row r="128" spans="3:12" ht="92.25">
      <c r="C128" s="174" t="s">
        <v>131</v>
      </c>
      <c r="D128" s="177" t="s">
        <v>132</v>
      </c>
      <c r="E128" s="17" t="s">
        <v>33</v>
      </c>
      <c r="F128" s="173" t="s">
        <v>134</v>
      </c>
      <c r="G128" s="17" t="s">
        <v>34</v>
      </c>
      <c r="H128" s="37" t="s">
        <v>35</v>
      </c>
      <c r="I128" s="164" t="s">
        <v>108</v>
      </c>
      <c r="J128" s="164" t="s">
        <v>138</v>
      </c>
      <c r="K128" s="27" t="s">
        <v>32</v>
      </c>
      <c r="L128" s="40"/>
    </row>
    <row r="129" spans="2:12" ht="12.75">
      <c r="B129" s="19" t="s">
        <v>31</v>
      </c>
      <c r="C129" s="39">
        <v>200000</v>
      </c>
      <c r="D129" s="39">
        <v>200000</v>
      </c>
      <c r="E129" s="39">
        <v>200000</v>
      </c>
      <c r="F129" s="39">
        <v>200000</v>
      </c>
      <c r="G129" s="39">
        <v>200000</v>
      </c>
      <c r="H129" s="39">
        <v>200000</v>
      </c>
      <c r="I129" s="39">
        <v>200000</v>
      </c>
      <c r="J129" s="39">
        <v>200000</v>
      </c>
      <c r="K129" s="39">
        <v>200000</v>
      </c>
      <c r="L129" s="31"/>
    </row>
    <row r="130" spans="2:12" ht="12.75">
      <c r="B130" s="190" t="s">
        <v>228</v>
      </c>
      <c r="C130" s="39">
        <v>100000</v>
      </c>
      <c r="D130" s="39">
        <v>100000</v>
      </c>
      <c r="E130" s="39">
        <v>100000</v>
      </c>
      <c r="F130" s="39">
        <v>100000</v>
      </c>
      <c r="G130" s="39">
        <v>100000</v>
      </c>
      <c r="H130" s="39">
        <v>100000</v>
      </c>
      <c r="I130" s="39">
        <v>100000</v>
      </c>
      <c r="J130" s="39">
        <v>100000</v>
      </c>
      <c r="K130" s="39">
        <v>100000</v>
      </c>
      <c r="L130" s="31"/>
    </row>
    <row r="131" spans="2:12" ht="12.75">
      <c r="B131" s="192" t="s">
        <v>19</v>
      </c>
      <c r="C131" s="143">
        <v>0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178"/>
    </row>
    <row r="133" spans="1:9" ht="13.5" thickBot="1">
      <c r="A133" s="30"/>
      <c r="B133" s="30"/>
      <c r="C133" s="31"/>
      <c r="D133" s="31"/>
      <c r="E133" s="31"/>
      <c r="F133" s="31"/>
      <c r="G133" s="31"/>
      <c r="H133" s="32"/>
      <c r="I133" s="31"/>
    </row>
    <row r="134" spans="1:9" ht="66">
      <c r="A134" s="30"/>
      <c r="C134" s="173" t="s">
        <v>135</v>
      </c>
      <c r="D134" s="170" t="s">
        <v>136</v>
      </c>
      <c r="E134" s="173" t="s">
        <v>137</v>
      </c>
      <c r="F134" s="170" t="s">
        <v>139</v>
      </c>
      <c r="G134" s="18" t="s">
        <v>15</v>
      </c>
      <c r="H134" s="32"/>
      <c r="I134" s="31"/>
    </row>
    <row r="135" spans="1:9" ht="12.75">
      <c r="A135" s="30"/>
      <c r="B135" s="19" t="s">
        <v>31</v>
      </c>
      <c r="C135" s="39">
        <v>200000</v>
      </c>
      <c r="D135" s="39">
        <v>200000</v>
      </c>
      <c r="E135" s="39">
        <v>200000</v>
      </c>
      <c r="F135" s="39">
        <v>200000</v>
      </c>
      <c r="G135" s="21" t="s">
        <v>17</v>
      </c>
      <c r="H135" s="32"/>
      <c r="I135" s="40"/>
    </row>
    <row r="136" spans="1:9" ht="12.75">
      <c r="A136" s="30"/>
      <c r="B136" s="19" t="s">
        <v>18</v>
      </c>
      <c r="C136" s="39">
        <v>100000</v>
      </c>
      <c r="D136" s="39">
        <v>100000</v>
      </c>
      <c r="E136" s="39">
        <v>100000</v>
      </c>
      <c r="F136" s="39">
        <v>100000</v>
      </c>
      <c r="G136" s="21" t="s">
        <v>17</v>
      </c>
      <c r="H136" s="32"/>
      <c r="I136" s="43"/>
    </row>
    <row r="137" spans="2:9" ht="12.75">
      <c r="B137" s="192" t="s">
        <v>19</v>
      </c>
      <c r="C137" s="143">
        <v>0</v>
      </c>
      <c r="D137" s="143">
        <v>0</v>
      </c>
      <c r="E137" s="143">
        <v>0</v>
      </c>
      <c r="F137" s="143"/>
      <c r="G137" s="45">
        <f>SUM(C131:K131)+SUM(C137:F137)</f>
        <v>0</v>
      </c>
      <c r="H137" s="32"/>
      <c r="I137" s="43"/>
    </row>
    <row r="138" spans="2:5" ht="12.75">
      <c r="B138" s="30"/>
      <c r="C138" s="175"/>
      <c r="D138" s="175"/>
      <c r="E138" s="175"/>
    </row>
    <row r="139" spans="2:5" ht="12.75">
      <c r="B139" s="30"/>
      <c r="C139" s="175"/>
      <c r="D139" s="175"/>
      <c r="E139" s="175"/>
    </row>
    <row r="140" spans="2:9" ht="12.75">
      <c r="B140" s="30"/>
      <c r="C140" s="176"/>
      <c r="D140" s="176"/>
      <c r="E140" s="176"/>
      <c r="F140" s="12"/>
      <c r="G140" s="12"/>
      <c r="H140" s="24"/>
      <c r="I140" s="12"/>
    </row>
    <row r="141" spans="6:9" ht="12.75">
      <c r="F141" s="12"/>
      <c r="G141" s="12"/>
      <c r="H141" s="24"/>
      <c r="I141" s="12"/>
    </row>
    <row r="142" spans="2:10" ht="13.5" thickBot="1">
      <c r="B142"/>
      <c r="C142"/>
      <c r="D142"/>
      <c r="E142"/>
      <c r="F142"/>
      <c r="G142"/>
      <c r="H142" s="145"/>
      <c r="I142" s="146" t="s">
        <v>96</v>
      </c>
      <c r="J142" s="64">
        <f>G20+G38+H56+G74+H91+K108+K125+G137</f>
        <v>0</v>
      </c>
    </row>
    <row r="143" spans="2:10" ht="14.25" thickBot="1" thickTop="1">
      <c r="B143"/>
      <c r="C143"/>
      <c r="D143"/>
      <c r="E143"/>
      <c r="F143"/>
      <c r="G143"/>
      <c r="H143"/>
      <c r="I143"/>
      <c r="J143"/>
    </row>
    <row r="144" spans="2:10" ht="12.75">
      <c r="B144"/>
      <c r="C144"/>
      <c r="D144"/>
      <c r="E144"/>
      <c r="F144"/>
      <c r="G144"/>
      <c r="H144"/>
      <c r="I144"/>
      <c r="J144" s="147" t="s">
        <v>15</v>
      </c>
    </row>
    <row r="145" spans="2:10" ht="26.25">
      <c r="B145" s="148" t="s">
        <v>97</v>
      </c>
      <c r="C145" s="149" t="s">
        <v>17</v>
      </c>
      <c r="D145" s="149" t="s">
        <v>17</v>
      </c>
      <c r="E145" s="149" t="s">
        <v>17</v>
      </c>
      <c r="F145" s="149" t="s">
        <v>17</v>
      </c>
      <c r="G145" s="150" t="s">
        <v>17</v>
      </c>
      <c r="H145" s="149" t="s">
        <v>17</v>
      </c>
      <c r="I145" s="149" t="s">
        <v>17</v>
      </c>
      <c r="J145" s="151">
        <v>0</v>
      </c>
    </row>
    <row r="146" spans="2:10" ht="13.5" thickBot="1">
      <c r="B146" s="152" t="s">
        <v>38</v>
      </c>
      <c r="C146" s="153" t="s">
        <v>17</v>
      </c>
      <c r="D146" s="153" t="s">
        <v>17</v>
      </c>
      <c r="E146" s="153" t="s">
        <v>17</v>
      </c>
      <c r="F146" s="153" t="s">
        <v>17</v>
      </c>
      <c r="G146" s="153" t="s">
        <v>17</v>
      </c>
      <c r="H146" s="153" t="s">
        <v>17</v>
      </c>
      <c r="I146" s="153" t="s">
        <v>17</v>
      </c>
      <c r="J146" s="64">
        <f>J142*J145</f>
        <v>0</v>
      </c>
    </row>
    <row r="147" spans="2:10" ht="13.5" thickTop="1">
      <c r="B147"/>
      <c r="C147" s="145"/>
      <c r="D147" s="145"/>
      <c r="E147" s="145"/>
      <c r="F147" s="145"/>
      <c r="G147" s="145"/>
      <c r="H147" s="145"/>
      <c r="I147" s="145"/>
      <c r="J147" s="145"/>
    </row>
    <row r="148" spans="2:10" ht="13.5" thickBot="1">
      <c r="B148"/>
      <c r="C148" s="145"/>
      <c r="D148" s="145"/>
      <c r="E148" s="145"/>
      <c r="F148" s="145"/>
      <c r="G148" s="145"/>
      <c r="H148" s="145"/>
      <c r="I148" s="154" t="s">
        <v>39</v>
      </c>
      <c r="J148" s="64">
        <f>J142-J146</f>
        <v>0</v>
      </c>
    </row>
    <row r="149" spans="2:10" ht="13.5" thickTop="1">
      <c r="B149"/>
      <c r="C149" s="145"/>
      <c r="D149" s="145"/>
      <c r="E149" s="145"/>
      <c r="F149" s="145"/>
      <c r="G149" s="145"/>
      <c r="H149" s="145"/>
      <c r="I149" s="145"/>
      <c r="J149" s="145"/>
    </row>
    <row r="150" spans="2:10" ht="13.5" thickBot="1">
      <c r="B150" s="155"/>
      <c r="C150" s="156"/>
      <c r="D150" s="155"/>
      <c r="E150" s="155"/>
      <c r="F150" s="155"/>
      <c r="G150" s="155"/>
      <c r="H150" s="155"/>
      <c r="I150" s="157" t="s">
        <v>107</v>
      </c>
      <c r="J150" s="158"/>
    </row>
    <row r="151" ht="13.5" thickTop="1"/>
  </sheetData>
  <printOptions/>
  <pageMargins left="0.61" right="0.31" top="1.15" bottom="0.85" header="0.85" footer="0.5118110236220472"/>
  <pageSetup fitToHeight="9" horizontalDpi="300" verticalDpi="300" orientation="landscape" paperSize="9" scale="69" r:id="rId1"/>
  <headerFooter alignWithMargins="0">
    <oddFooter>&amp;L&amp;8Urząd Miasta w Bielawie - FORMULARZ 1&amp;R&amp;8Załącznik Nr 2 - Oświata str. &amp;P / &amp;N</oddFooter>
  </headerFooter>
  <rowBreaks count="4" manualBreakCount="4">
    <brk id="39" max="255" man="1"/>
    <brk id="75" max="255" man="1"/>
    <brk id="109" max="255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Watras</dc:creator>
  <cp:keywords/>
  <dc:description/>
  <cp:lastModifiedBy>Watras</cp:lastModifiedBy>
  <cp:lastPrinted>2011-04-14T10:44:46Z</cp:lastPrinted>
  <dcterms:created xsi:type="dcterms:W3CDTF">2010-12-05T21:24:50Z</dcterms:created>
  <dcterms:modified xsi:type="dcterms:W3CDTF">2011-04-19T09:47:33Z</dcterms:modified>
  <cp:category/>
  <cp:version/>
  <cp:contentType/>
  <cp:contentStatus/>
</cp:coreProperties>
</file>