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745" activeTab="0"/>
  </bookViews>
  <sheets>
    <sheet name="Zał 2009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<sst xmlns="http://schemas.openxmlformats.org/spreadsheetml/2006/main" count="192" uniqueCount="81">
  <si>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</si>
  <si>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</si>
  <si>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</si>
  <si>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</si>
  <si>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</si>
  <si>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</si>
  <si>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</si>
  <si>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</si>
  <si>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</si>
  <si>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</si>
  <si>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</si>
  <si>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</si>
  <si>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</si>
  <si>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</si>
  <si>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</si>
  <si>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</si>
  <si>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</si>
  <si>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</si>
  <si>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II.</t>
  </si>
  <si>
    <t>III.</t>
  </si>
  <si>
    <t>IV.</t>
  </si>
  <si>
    <t>1.1.</t>
  </si>
  <si>
    <t>1.2.</t>
  </si>
  <si>
    <t>1.3</t>
  </si>
  <si>
    <t>1.4</t>
  </si>
  <si>
    <t>Przebudowa drogi nr 1918D w Długołęce
Długość ok. 1,7 km
Okres realizacji: 2007-2009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</si>
  <si>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</si>
  <si>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</si>
  <si>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</si>
  <si>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</si>
  <si>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</si>
  <si>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</si>
  <si>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</si>
  <si>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</si>
  <si>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</si>
  <si>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</si>
  <si>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</si>
  <si>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Przebudowa drogi nr 1974D na odcinku Gniechowice - Krzyżowice 
Długość ok. 2,6 km
Okres realizacji: 2007-2011</t>
  </si>
  <si>
    <t>2.6</t>
  </si>
  <si>
    <t>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</si>
  <si>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</si>
  <si>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</si>
  <si>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</si>
  <si>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</si>
  <si>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</si>
  <si>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</si>
  <si>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</si>
  <si>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</si>
  <si>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</si>
  <si>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</si>
  <si>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Program budowy i modernizacji dróg lokalnych</t>
  </si>
  <si>
    <t>Przebudowa drogi nr 1535D Dobrzykowice-Nadolice</t>
  </si>
  <si>
    <t>Przebudowa drogi nr 1453D Łozina-Węgrów</t>
  </si>
  <si>
    <t>Przebudowa drogi nr 1933D Groblice-Kotowice</t>
  </si>
  <si>
    <t>Budowa i modernizacja pozostałych dróg powiatowych</t>
  </si>
  <si>
    <t>Przebudowa drogi nr 1954D Biestrzyków-Żórawina</t>
  </si>
  <si>
    <t>Przebudowa drogi nr 1951D Wysoka-Ślęza</t>
  </si>
  <si>
    <t>Przebudowa drogi nr 2000D w Mietków-Kąty Wroclawskie (A4)</t>
  </si>
  <si>
    <t>Przebudowa drogi nr 2022D Smolec-Krzeptów</t>
  </si>
  <si>
    <t>Przebudowa drogi nr 2075D Garncarsko-Sobótka-Świątniki</t>
  </si>
  <si>
    <t>Przebudowa drogi nr 2075D Jordanów Śląski (K8) - Tyniec n. Ślęzą</t>
  </si>
  <si>
    <t>Rozbudowa Specjalnego Ośrodka Szkolno-Wychowawczego w Kątach Wrocławskich</t>
  </si>
  <si>
    <t>TRANSPORT I ŁĄCZNOŚĆ, DZIAŁ 600
(Zadania: 1+2)</t>
  </si>
  <si>
    <t>ADMINISTRACJA PUBLICZNA, DZIAŁ 750
(Zadanie 3)</t>
  </si>
  <si>
    <t>OŚWIATA I WYCHOWANIE, EDUKACYJNA OPIEKA WYCHOWAWCZA, DZIAŁ 801 i 854
(Zadania: 4+5+6)</t>
  </si>
  <si>
    <t>KULTURA FIZYCZNA I SPORT, DZIAŁ 926 (Zadanie 7)</t>
  </si>
  <si>
    <t>4</t>
  </si>
  <si>
    <t>Przebudowa drogi nr 1920D w Kiełczowie
Długość ok. 2,9 km
Okres realizacji: 2007-2011</t>
  </si>
  <si>
    <t>Przebudowa drogi nr 1942D w Groblicach i Zębicach
Długość ok. 1,7 km
Okres realizacji: 2008-2011</t>
  </si>
  <si>
    <t>Przebudowa drogi nr 1971D w Domasławiu
Długość ok. 0,7 km
Okres realizacji: 2008-2011</t>
  </si>
  <si>
    <t>Przebudowa drogi nr 1990D w Rogowie Sobóckim i Sobótce
Długość ok. 4,9 km (3,4 + 1,5)
Okres realizacji: 2008-2011</t>
  </si>
  <si>
    <t>rok budżetowy 2010 (8+9+10+11)</t>
  </si>
  <si>
    <t>2013-2026</t>
  </si>
  <si>
    <t>Wykaz zadań objętych "Wieloletnim Programem Inwestycyjnym Powiatu Wrocławskiego"</t>
  </si>
  <si>
    <t>V.</t>
  </si>
  <si>
    <t>8</t>
  </si>
  <si>
    <t>Wydatki sprzed roku 2010</t>
  </si>
  <si>
    <t>DZIAŁALNOŚĆ USŁUGOWA, DZIAŁ 710 
(Zadanie 8)</t>
  </si>
  <si>
    <t>Rozbudowa Systemu Informacji Przestrzennej Powiatu Wrocławskiego (wroSIP) 
- komponent geodezja i drogi</t>
  </si>
  <si>
    <t>Starostwo Powiatowe we Wrocławiu, Powiatowy Zakład Katastralny we Wrocławiu</t>
  </si>
  <si>
    <t>Załącznik do Uchwały nr XXIV/209/10
Rady Powiatu Wrocławskiego z dnia 29 marca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</si>
</sst>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27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6" fillId="0" borderId="28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right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3" fontId="2" fillId="0" borderId="41" xfId="0" applyNumberFormat="1" applyFont="1" applyBorder="1" applyAlignment="1">
      <alignment horizontal="righ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right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customWidth="1"/>
    <col min="6" max="8" width="10.00390625" style="1" customWidth="1"/>
    <col min="9" max="9" width="9.875" style="1" bestFit="1" customWidth="1"/>
    <col min="10" max="10" width="2.75390625" style="1" bestFit="1" customWidth="1"/>
    <col min="11" max="11" width="8.875" style="1" bestFit="1" customWidth="1"/>
    <col min="12" max="12" width="10.00390625" style="1" customWidth="1"/>
    <col min="13" max="14" width="9.875" style="1" bestFit="1" customWidth="1"/>
    <col min="15" max="15" width="9.875" style="1" customWidth="1"/>
    <col min="16" max="16" width="12.875" style="2" customWidth="1"/>
    <col min="17" max="16384" width="9.125" style="1" customWidth="1"/>
  </cols>
  <sheetData>
    <row r="1" spans="12:16" ht="24.75" customHeight="1">
      <c r="L1" s="17" t="s">
        <v>80</v>
      </c>
      <c r="M1" s="17"/>
      <c r="N1" s="17"/>
      <c r="O1" s="17"/>
      <c r="P1" s="17"/>
    </row>
    <row r="2" spans="1:16" ht="30" customHeight="1" thickBot="1">
      <c r="A2" s="18" t="s">
        <v>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 customHeight="1" thickBot="1">
      <c r="A3" s="19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76</v>
      </c>
      <c r="G3" s="24" t="s">
        <v>5</v>
      </c>
      <c r="H3" s="25"/>
      <c r="I3" s="25"/>
      <c r="J3" s="25"/>
      <c r="K3" s="25"/>
      <c r="L3" s="25"/>
      <c r="M3" s="26"/>
      <c r="N3" s="26"/>
      <c r="O3" s="27"/>
      <c r="P3" s="21" t="s">
        <v>6</v>
      </c>
    </row>
    <row r="4" spans="1:16" ht="12.75" customHeight="1" thickBot="1">
      <c r="A4" s="19"/>
      <c r="B4" s="20"/>
      <c r="C4" s="20"/>
      <c r="D4" s="20"/>
      <c r="E4" s="20"/>
      <c r="F4" s="20"/>
      <c r="G4" s="23" t="s">
        <v>71</v>
      </c>
      <c r="H4" s="29" t="s">
        <v>7</v>
      </c>
      <c r="I4" s="29"/>
      <c r="J4" s="29"/>
      <c r="K4" s="29"/>
      <c r="L4" s="29"/>
      <c r="M4" s="22">
        <v>2011</v>
      </c>
      <c r="N4" s="22">
        <v>2012</v>
      </c>
      <c r="O4" s="22" t="s">
        <v>72</v>
      </c>
      <c r="P4" s="21"/>
    </row>
    <row r="5" spans="1:16" ht="39.75" thickBot="1">
      <c r="A5" s="19"/>
      <c r="B5" s="20"/>
      <c r="C5" s="20"/>
      <c r="D5" s="20"/>
      <c r="E5" s="20"/>
      <c r="F5" s="20"/>
      <c r="G5" s="23"/>
      <c r="H5" s="3" t="s">
        <v>8</v>
      </c>
      <c r="I5" s="3" t="s">
        <v>9</v>
      </c>
      <c r="J5" s="23" t="s">
        <v>10</v>
      </c>
      <c r="K5" s="23"/>
      <c r="L5" s="3" t="s">
        <v>11</v>
      </c>
      <c r="M5" s="22"/>
      <c r="N5" s="22"/>
      <c r="O5" s="22"/>
      <c r="P5" s="21"/>
    </row>
    <row r="6" spans="1:16" s="7" customFormat="1" ht="13.5" customHeight="1" thickBot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28">
        <v>10</v>
      </c>
      <c r="K6" s="28"/>
      <c r="L6" s="5">
        <v>11</v>
      </c>
      <c r="M6" s="5">
        <v>12</v>
      </c>
      <c r="N6" s="5">
        <v>13</v>
      </c>
      <c r="O6" s="5">
        <v>14</v>
      </c>
      <c r="P6" s="6">
        <v>15</v>
      </c>
    </row>
    <row r="7" spans="1:16" ht="13.5" thickBot="1">
      <c r="A7" s="35"/>
      <c r="B7" s="36" t="s">
        <v>12</v>
      </c>
      <c r="C7" s="36"/>
      <c r="D7" s="36"/>
      <c r="E7" s="30">
        <f>SUM(F7:G7,M7:O10)</f>
        <v>175545666.87</v>
      </c>
      <c r="F7" s="30">
        <f>SUM(F11:F30)</f>
        <v>56176958.87</v>
      </c>
      <c r="G7" s="30">
        <f>H7+I7+J10+L7</f>
        <v>10091121</v>
      </c>
      <c r="H7" s="30">
        <f>SUM(H11:H30)</f>
        <v>9106718</v>
      </c>
      <c r="I7" s="30">
        <f>SUM(I11:I30)</f>
        <v>0</v>
      </c>
      <c r="J7" s="8" t="s">
        <v>13</v>
      </c>
      <c r="K7" s="8">
        <f>SUM(K11,K15,K19,K23,K27)</f>
        <v>0</v>
      </c>
      <c r="L7" s="30">
        <f>SUM(L11:L30)</f>
        <v>984403</v>
      </c>
      <c r="M7" s="30">
        <f>SUM(M11:M30)</f>
        <v>37277587</v>
      </c>
      <c r="N7" s="30">
        <f>SUM(N11:N30)</f>
        <v>4806000</v>
      </c>
      <c r="O7" s="30">
        <f>SUM(O11:O30)</f>
        <v>67194000</v>
      </c>
      <c r="P7" s="32" t="s">
        <v>14</v>
      </c>
    </row>
    <row r="8" spans="1:16" ht="13.5" thickBot="1">
      <c r="A8" s="35"/>
      <c r="B8" s="36"/>
      <c r="C8" s="36"/>
      <c r="D8" s="36"/>
      <c r="E8" s="30"/>
      <c r="F8" s="30"/>
      <c r="G8" s="30"/>
      <c r="H8" s="30"/>
      <c r="I8" s="30"/>
      <c r="J8" s="9" t="s">
        <v>15</v>
      </c>
      <c r="K8" s="9">
        <f>SUM(K12,K16,K20,K24,K28)</f>
        <v>0</v>
      </c>
      <c r="L8" s="30"/>
      <c r="M8" s="30"/>
      <c r="N8" s="30"/>
      <c r="O8" s="30"/>
      <c r="P8" s="32"/>
    </row>
    <row r="9" spans="1:16" ht="13.5" thickBot="1">
      <c r="A9" s="35"/>
      <c r="B9" s="36"/>
      <c r="C9" s="36"/>
      <c r="D9" s="36"/>
      <c r="E9" s="30"/>
      <c r="F9" s="30"/>
      <c r="G9" s="30"/>
      <c r="H9" s="30"/>
      <c r="I9" s="30"/>
      <c r="J9" s="9" t="s">
        <v>16</v>
      </c>
      <c r="K9" s="9">
        <f>SUM(K13,K17,K21,K25,K29)</f>
        <v>0</v>
      </c>
      <c r="L9" s="30"/>
      <c r="M9" s="30"/>
      <c r="N9" s="30"/>
      <c r="O9" s="30"/>
      <c r="P9" s="32"/>
    </row>
    <row r="10" spans="1:16" ht="13.5" thickBot="1">
      <c r="A10" s="35"/>
      <c r="B10" s="36"/>
      <c r="C10" s="36"/>
      <c r="D10" s="36"/>
      <c r="E10" s="30"/>
      <c r="F10" s="30"/>
      <c r="G10" s="30"/>
      <c r="H10" s="30"/>
      <c r="I10" s="30"/>
      <c r="J10" s="33">
        <f>SUM(K7:K9)</f>
        <v>0</v>
      </c>
      <c r="K10" s="33"/>
      <c r="L10" s="30"/>
      <c r="M10" s="30"/>
      <c r="N10" s="30"/>
      <c r="O10" s="30"/>
      <c r="P10" s="32"/>
    </row>
    <row r="11" spans="1:16" ht="13.5" thickBot="1">
      <c r="A11" s="37" t="s">
        <v>17</v>
      </c>
      <c r="B11" s="36" t="s">
        <v>62</v>
      </c>
      <c r="C11" s="36"/>
      <c r="D11" s="36"/>
      <c r="E11" s="31">
        <f>SUM(F11:G11,M11:O14)</f>
        <v>108457683</v>
      </c>
      <c r="F11" s="30">
        <f>SUM(F31,F71)</f>
        <v>17257683</v>
      </c>
      <c r="G11" s="31">
        <f>H11+I11+J14+L11</f>
        <v>900000</v>
      </c>
      <c r="H11" s="31">
        <f>SUM(H31,H71)</f>
        <v>900000</v>
      </c>
      <c r="I11" s="31">
        <f>SUM(I31,I71)</f>
        <v>0</v>
      </c>
      <c r="J11" s="8" t="s">
        <v>13</v>
      </c>
      <c r="K11" s="8">
        <f>SUM(K31,K71)</f>
        <v>0</v>
      </c>
      <c r="L11" s="31">
        <f>SUM(L31,L71)</f>
        <v>0</v>
      </c>
      <c r="M11" s="30">
        <f>SUM(M31,M71)</f>
        <v>18300000</v>
      </c>
      <c r="N11" s="30">
        <f>SUM(N31,N71)</f>
        <v>4806000</v>
      </c>
      <c r="O11" s="30">
        <f>SUM(O31,O71)</f>
        <v>67194000</v>
      </c>
      <c r="P11" s="34" t="s">
        <v>14</v>
      </c>
    </row>
    <row r="12" spans="1:16" ht="13.5" thickBot="1">
      <c r="A12" s="37"/>
      <c r="B12" s="36"/>
      <c r="C12" s="36"/>
      <c r="D12" s="36"/>
      <c r="E12" s="31"/>
      <c r="F12" s="31"/>
      <c r="G12" s="31"/>
      <c r="H12" s="31"/>
      <c r="I12" s="31"/>
      <c r="J12" s="9" t="s">
        <v>15</v>
      </c>
      <c r="K12" s="9">
        <f>SUM(K32,K72)</f>
        <v>0</v>
      </c>
      <c r="L12" s="31"/>
      <c r="M12" s="31"/>
      <c r="N12" s="31"/>
      <c r="O12" s="31"/>
      <c r="P12" s="34"/>
    </row>
    <row r="13" spans="1:16" ht="13.5" thickBot="1">
      <c r="A13" s="37"/>
      <c r="B13" s="36"/>
      <c r="C13" s="36"/>
      <c r="D13" s="36"/>
      <c r="E13" s="31"/>
      <c r="F13" s="31"/>
      <c r="G13" s="31"/>
      <c r="H13" s="31"/>
      <c r="I13" s="31"/>
      <c r="J13" s="9" t="s">
        <v>16</v>
      </c>
      <c r="K13" s="9">
        <f>SUM(K33,K73)</f>
        <v>0</v>
      </c>
      <c r="L13" s="31"/>
      <c r="M13" s="31"/>
      <c r="N13" s="31"/>
      <c r="O13" s="31"/>
      <c r="P13" s="34"/>
    </row>
    <row r="14" spans="1:16" ht="13.5" thickBot="1">
      <c r="A14" s="37"/>
      <c r="B14" s="36"/>
      <c r="C14" s="36"/>
      <c r="D14" s="36"/>
      <c r="E14" s="31"/>
      <c r="F14" s="31"/>
      <c r="G14" s="31"/>
      <c r="H14" s="31"/>
      <c r="I14" s="31"/>
      <c r="J14" s="33">
        <f>SUM(K11:K13)</f>
        <v>0</v>
      </c>
      <c r="K14" s="33"/>
      <c r="L14" s="31"/>
      <c r="M14" s="31"/>
      <c r="N14" s="31"/>
      <c r="O14" s="31"/>
      <c r="P14" s="34"/>
    </row>
    <row r="15" spans="1:16" ht="13.5" thickBot="1">
      <c r="A15" s="38" t="s">
        <v>18</v>
      </c>
      <c r="B15" s="36" t="s">
        <v>63</v>
      </c>
      <c r="C15" s="36"/>
      <c r="D15" s="36"/>
      <c r="E15" s="30">
        <f>SUM(F15:G15,M15:O18)</f>
        <v>35000000</v>
      </c>
      <c r="F15" s="30">
        <f>SUM(F99)</f>
        <v>35000000</v>
      </c>
      <c r="G15" s="30">
        <f>H15+I15+J18+L15</f>
        <v>0</v>
      </c>
      <c r="H15" s="30">
        <f>SUM(H99)</f>
        <v>0</v>
      </c>
      <c r="I15" s="30">
        <f>SUM(I99)</f>
        <v>0</v>
      </c>
      <c r="J15" s="8" t="s">
        <v>13</v>
      </c>
      <c r="K15" s="8">
        <f>SUM(K99)</f>
        <v>0</v>
      </c>
      <c r="L15" s="30">
        <f>SUM(L99)</f>
        <v>0</v>
      </c>
      <c r="M15" s="30">
        <f>SUM(M99)</f>
        <v>0</v>
      </c>
      <c r="N15" s="30">
        <f>SUM(N99)</f>
        <v>0</v>
      </c>
      <c r="O15" s="30">
        <f>SUM(O99)</f>
        <v>0</v>
      </c>
      <c r="P15" s="32" t="s">
        <v>14</v>
      </c>
    </row>
    <row r="16" spans="1:16" ht="13.5" thickBot="1">
      <c r="A16" s="38"/>
      <c r="B16" s="36"/>
      <c r="C16" s="36"/>
      <c r="D16" s="36"/>
      <c r="E16" s="30"/>
      <c r="F16" s="30"/>
      <c r="G16" s="30"/>
      <c r="H16" s="30"/>
      <c r="I16" s="30"/>
      <c r="J16" s="9" t="s">
        <v>15</v>
      </c>
      <c r="K16" s="9">
        <f>SUM(K100)</f>
        <v>0</v>
      </c>
      <c r="L16" s="30"/>
      <c r="M16" s="30"/>
      <c r="N16" s="30"/>
      <c r="O16" s="30"/>
      <c r="P16" s="32"/>
    </row>
    <row r="17" spans="1:16" ht="13.5" thickBot="1">
      <c r="A17" s="38"/>
      <c r="B17" s="36"/>
      <c r="C17" s="36"/>
      <c r="D17" s="36"/>
      <c r="E17" s="30"/>
      <c r="F17" s="30"/>
      <c r="G17" s="30"/>
      <c r="H17" s="30"/>
      <c r="I17" s="30"/>
      <c r="J17" s="9" t="s">
        <v>16</v>
      </c>
      <c r="K17" s="9">
        <f>SUM(K101)</f>
        <v>0</v>
      </c>
      <c r="L17" s="30"/>
      <c r="M17" s="30"/>
      <c r="N17" s="30"/>
      <c r="O17" s="30"/>
      <c r="P17" s="32"/>
    </row>
    <row r="18" spans="1:16" ht="13.5" thickBot="1">
      <c r="A18" s="38"/>
      <c r="B18" s="36"/>
      <c r="C18" s="36"/>
      <c r="D18" s="36"/>
      <c r="E18" s="30"/>
      <c r="F18" s="30"/>
      <c r="G18" s="30"/>
      <c r="H18" s="30"/>
      <c r="I18" s="30"/>
      <c r="J18" s="33">
        <f>SUM(K15:K17)</f>
        <v>0</v>
      </c>
      <c r="K18" s="33"/>
      <c r="L18" s="30"/>
      <c r="M18" s="30"/>
      <c r="N18" s="30"/>
      <c r="O18" s="30"/>
      <c r="P18" s="32"/>
    </row>
    <row r="19" spans="1:16" ht="13.5" thickBot="1">
      <c r="A19" s="38" t="s">
        <v>19</v>
      </c>
      <c r="B19" s="36" t="s">
        <v>64</v>
      </c>
      <c r="C19" s="36"/>
      <c r="D19" s="36"/>
      <c r="E19" s="30">
        <f>SUM(F19:G19,M19:O22)</f>
        <v>23680000</v>
      </c>
      <c r="F19" s="30">
        <f>SUM(F103:F114)</f>
        <v>1030000</v>
      </c>
      <c r="G19" s="30">
        <f>H19+I19+J22+L19</f>
        <v>6550000</v>
      </c>
      <c r="H19" s="30">
        <f>SUM(H103:H114)</f>
        <v>6550000</v>
      </c>
      <c r="I19" s="30">
        <f>SUM(I103:I114)</f>
        <v>0</v>
      </c>
      <c r="J19" s="8" t="s">
        <v>13</v>
      </c>
      <c r="K19" s="8">
        <f>SUM(K103,K107,K111)</f>
        <v>0</v>
      </c>
      <c r="L19" s="30">
        <f>SUM(L103:L114)</f>
        <v>0</v>
      </c>
      <c r="M19" s="30">
        <f>SUM(M103:M114)</f>
        <v>16100000</v>
      </c>
      <c r="N19" s="30">
        <f>SUM(N103:N114)</f>
        <v>0</v>
      </c>
      <c r="O19" s="30">
        <f>SUM(O103:O114)</f>
        <v>0</v>
      </c>
      <c r="P19" s="32" t="s">
        <v>14</v>
      </c>
    </row>
    <row r="20" spans="1:16" ht="13.5" thickBot="1">
      <c r="A20" s="38"/>
      <c r="B20" s="36"/>
      <c r="C20" s="36"/>
      <c r="D20" s="36"/>
      <c r="E20" s="30"/>
      <c r="F20" s="30"/>
      <c r="G20" s="30"/>
      <c r="H20" s="30"/>
      <c r="I20" s="30"/>
      <c r="J20" s="9" t="s">
        <v>15</v>
      </c>
      <c r="K20" s="9">
        <f>SUM(K104,K108,K112)</f>
        <v>0</v>
      </c>
      <c r="L20" s="30"/>
      <c r="M20" s="30"/>
      <c r="N20" s="30"/>
      <c r="O20" s="30"/>
      <c r="P20" s="32"/>
    </row>
    <row r="21" spans="1:16" ht="13.5" thickBot="1">
      <c r="A21" s="38"/>
      <c r="B21" s="36"/>
      <c r="C21" s="36"/>
      <c r="D21" s="36"/>
      <c r="E21" s="30"/>
      <c r="F21" s="30"/>
      <c r="G21" s="30"/>
      <c r="H21" s="30"/>
      <c r="I21" s="30"/>
      <c r="J21" s="9" t="s">
        <v>16</v>
      </c>
      <c r="K21" s="9">
        <f>SUM(K105,K109,K113)</f>
        <v>0</v>
      </c>
      <c r="L21" s="30"/>
      <c r="M21" s="30"/>
      <c r="N21" s="30"/>
      <c r="O21" s="30"/>
      <c r="P21" s="32"/>
    </row>
    <row r="22" spans="1:16" ht="13.5" thickBot="1">
      <c r="A22" s="38"/>
      <c r="B22" s="36"/>
      <c r="C22" s="36"/>
      <c r="D22" s="36"/>
      <c r="E22" s="30"/>
      <c r="F22" s="30"/>
      <c r="G22" s="30"/>
      <c r="H22" s="30"/>
      <c r="I22" s="30"/>
      <c r="J22" s="33">
        <f>SUM(K19:K21)</f>
        <v>0</v>
      </c>
      <c r="K22" s="33"/>
      <c r="L22" s="30"/>
      <c r="M22" s="30"/>
      <c r="N22" s="30"/>
      <c r="O22" s="30"/>
      <c r="P22" s="32"/>
    </row>
    <row r="23" spans="1:16" ht="13.5" thickBot="1">
      <c r="A23" s="38" t="s">
        <v>20</v>
      </c>
      <c r="B23" s="36" t="s">
        <v>65</v>
      </c>
      <c r="C23" s="36"/>
      <c r="D23" s="36"/>
      <c r="E23" s="30">
        <f>SUM(F23:G23,M23:O26)</f>
        <v>3950000</v>
      </c>
      <c r="F23" s="30">
        <f>SUM(F115)</f>
        <v>450000</v>
      </c>
      <c r="G23" s="30">
        <f>H23+I23+J26+L23</f>
        <v>1450000</v>
      </c>
      <c r="H23" s="30">
        <f>SUM(H115)</f>
        <v>1450000</v>
      </c>
      <c r="I23" s="30">
        <f>SUM(I115)</f>
        <v>0</v>
      </c>
      <c r="J23" s="8" t="s">
        <v>13</v>
      </c>
      <c r="K23" s="8">
        <f>SUM(K115)</f>
        <v>0</v>
      </c>
      <c r="L23" s="30">
        <f>SUM(L115)</f>
        <v>0</v>
      </c>
      <c r="M23" s="30">
        <f>SUM(M115)</f>
        <v>2050000</v>
      </c>
      <c r="N23" s="30">
        <f>SUM(N115)</f>
        <v>0</v>
      </c>
      <c r="O23" s="30">
        <f>SUM(O115)</f>
        <v>0</v>
      </c>
      <c r="P23" s="32" t="s">
        <v>14</v>
      </c>
    </row>
    <row r="24" spans="1:16" ht="13.5" thickBot="1">
      <c r="A24" s="38"/>
      <c r="B24" s="36"/>
      <c r="C24" s="36"/>
      <c r="D24" s="36"/>
      <c r="E24" s="30"/>
      <c r="F24" s="30"/>
      <c r="G24" s="30"/>
      <c r="H24" s="30"/>
      <c r="I24" s="30"/>
      <c r="J24" s="9" t="s">
        <v>15</v>
      </c>
      <c r="K24" s="9">
        <f>SUM(K116)</f>
        <v>0</v>
      </c>
      <c r="L24" s="30"/>
      <c r="M24" s="30"/>
      <c r="N24" s="30"/>
      <c r="O24" s="30"/>
      <c r="P24" s="32"/>
    </row>
    <row r="25" spans="1:16" ht="13.5" thickBot="1">
      <c r="A25" s="38"/>
      <c r="B25" s="36"/>
      <c r="C25" s="36"/>
      <c r="D25" s="36"/>
      <c r="E25" s="30"/>
      <c r="F25" s="30"/>
      <c r="G25" s="30"/>
      <c r="H25" s="30"/>
      <c r="I25" s="30"/>
      <c r="J25" s="9" t="s">
        <v>16</v>
      </c>
      <c r="K25" s="9">
        <f>SUM(K117)</f>
        <v>0</v>
      </c>
      <c r="L25" s="30"/>
      <c r="M25" s="30"/>
      <c r="N25" s="30"/>
      <c r="O25" s="30"/>
      <c r="P25" s="32"/>
    </row>
    <row r="26" spans="1:16" ht="13.5" thickBot="1">
      <c r="A26" s="38"/>
      <c r="B26" s="36"/>
      <c r="C26" s="36"/>
      <c r="D26" s="36"/>
      <c r="E26" s="30"/>
      <c r="F26" s="30"/>
      <c r="G26" s="30"/>
      <c r="H26" s="30"/>
      <c r="I26" s="30"/>
      <c r="J26" s="33">
        <f>SUM(K23:K25)</f>
        <v>0</v>
      </c>
      <c r="K26" s="33"/>
      <c r="L26" s="30"/>
      <c r="M26" s="30"/>
      <c r="N26" s="30"/>
      <c r="O26" s="30"/>
      <c r="P26" s="32"/>
    </row>
    <row r="27" spans="1:16" ht="13.5" thickBot="1">
      <c r="A27" s="38" t="s">
        <v>74</v>
      </c>
      <c r="B27" s="36" t="s">
        <v>77</v>
      </c>
      <c r="C27" s="36"/>
      <c r="D27" s="36"/>
      <c r="E27" s="30">
        <f>SUM(F27:G27,M27:O30)</f>
        <v>4457983.87</v>
      </c>
      <c r="F27" s="30">
        <f>SUM(F119)</f>
        <v>2439275.87</v>
      </c>
      <c r="G27" s="30">
        <f>H27+I27+J30+L27</f>
        <v>1191121</v>
      </c>
      <c r="H27" s="30">
        <f>SUM(H119)</f>
        <v>206718</v>
      </c>
      <c r="I27" s="30">
        <f>SUM(I123)</f>
        <v>0</v>
      </c>
      <c r="J27" s="8" t="s">
        <v>13</v>
      </c>
      <c r="K27" s="8">
        <v>0</v>
      </c>
      <c r="L27" s="30">
        <f>SUM(L119)</f>
        <v>984403</v>
      </c>
      <c r="M27" s="30">
        <f>SUM(M119)</f>
        <v>827587</v>
      </c>
      <c r="N27" s="30">
        <f>SUM(N119)</f>
        <v>0</v>
      </c>
      <c r="O27" s="30">
        <f>SUM(O119)</f>
        <v>0</v>
      </c>
      <c r="P27" s="32" t="s">
        <v>14</v>
      </c>
    </row>
    <row r="28" spans="1:16" ht="13.5" thickBot="1">
      <c r="A28" s="38"/>
      <c r="B28" s="36"/>
      <c r="C28" s="36"/>
      <c r="D28" s="36"/>
      <c r="E28" s="30"/>
      <c r="F28" s="30"/>
      <c r="G28" s="30"/>
      <c r="H28" s="30"/>
      <c r="I28" s="30"/>
      <c r="J28" s="9" t="s">
        <v>15</v>
      </c>
      <c r="K28" s="9">
        <v>0</v>
      </c>
      <c r="L28" s="30"/>
      <c r="M28" s="30"/>
      <c r="N28" s="30"/>
      <c r="O28" s="30"/>
      <c r="P28" s="32"/>
    </row>
    <row r="29" spans="1:16" ht="13.5" thickBot="1">
      <c r="A29" s="38"/>
      <c r="B29" s="36"/>
      <c r="C29" s="36"/>
      <c r="D29" s="36"/>
      <c r="E29" s="30"/>
      <c r="F29" s="30"/>
      <c r="G29" s="30"/>
      <c r="H29" s="30"/>
      <c r="I29" s="30"/>
      <c r="J29" s="9" t="s">
        <v>16</v>
      </c>
      <c r="K29" s="9">
        <v>0</v>
      </c>
      <c r="L29" s="30"/>
      <c r="M29" s="30"/>
      <c r="N29" s="30"/>
      <c r="O29" s="30"/>
      <c r="P29" s="32"/>
    </row>
    <row r="30" spans="1:16" ht="13.5" thickBot="1">
      <c r="A30" s="38"/>
      <c r="B30" s="36"/>
      <c r="C30" s="36"/>
      <c r="D30" s="36"/>
      <c r="E30" s="30"/>
      <c r="F30" s="30"/>
      <c r="G30" s="30"/>
      <c r="H30" s="30"/>
      <c r="I30" s="30"/>
      <c r="J30" s="33">
        <f>SUM(K27:K29)</f>
        <v>0</v>
      </c>
      <c r="K30" s="33"/>
      <c r="L30" s="30"/>
      <c r="M30" s="30"/>
      <c r="N30" s="30"/>
      <c r="O30" s="30"/>
      <c r="P30" s="32"/>
    </row>
    <row r="31" spans="1:16" ht="15.75" customHeight="1">
      <c r="A31" s="39">
        <v>1</v>
      </c>
      <c r="B31" s="42">
        <v>600</v>
      </c>
      <c r="C31" s="42">
        <v>60014</v>
      </c>
      <c r="D31" s="45" t="s">
        <v>50</v>
      </c>
      <c r="E31" s="48">
        <f>SUM(F31:G31,M31:O34)</f>
        <v>75281411</v>
      </c>
      <c r="F31" s="48">
        <f>SUM(F35:F70)</f>
        <v>581411</v>
      </c>
      <c r="G31" s="48">
        <f>H31+I31+J34+L31</f>
        <v>900000</v>
      </c>
      <c r="H31" s="48">
        <f>SUM(H35:H70)</f>
        <v>900000</v>
      </c>
      <c r="I31" s="48">
        <f>SUM(I35:I70)</f>
        <v>0</v>
      </c>
      <c r="J31" s="10" t="s">
        <v>13</v>
      </c>
      <c r="K31" s="10">
        <f>SUM(K35,K39,K43,K47,K51,K55,K59,K63,K67)</f>
        <v>0</v>
      </c>
      <c r="L31" s="48">
        <f>SUM(L35:L70)</f>
        <v>0</v>
      </c>
      <c r="M31" s="48">
        <f>SUM(M35:M70)</f>
        <v>1800000</v>
      </c>
      <c r="N31" s="48">
        <f>SUM(N35:N70)</f>
        <v>4806000</v>
      </c>
      <c r="O31" s="48">
        <f>SUM(O35:O70)</f>
        <v>67194000</v>
      </c>
      <c r="P31" s="50" t="s">
        <v>14</v>
      </c>
    </row>
    <row r="32" spans="1:16" ht="15.75" customHeight="1">
      <c r="A32" s="40"/>
      <c r="B32" s="43"/>
      <c r="C32" s="43"/>
      <c r="D32" s="46"/>
      <c r="E32" s="49"/>
      <c r="F32" s="49"/>
      <c r="G32" s="49"/>
      <c r="H32" s="49"/>
      <c r="I32" s="49"/>
      <c r="J32" s="9" t="s">
        <v>15</v>
      </c>
      <c r="K32" s="9">
        <f>SUM(K36,K40,K44,K48,K52,K56,K60,K64,K68)</f>
        <v>0</v>
      </c>
      <c r="L32" s="49"/>
      <c r="M32" s="49"/>
      <c r="N32" s="49"/>
      <c r="O32" s="49"/>
      <c r="P32" s="51"/>
    </row>
    <row r="33" spans="1:16" ht="15.75" customHeight="1">
      <c r="A33" s="40"/>
      <c r="B33" s="43"/>
      <c r="C33" s="43"/>
      <c r="D33" s="46"/>
      <c r="E33" s="49"/>
      <c r="F33" s="49"/>
      <c r="G33" s="49"/>
      <c r="H33" s="49"/>
      <c r="I33" s="49"/>
      <c r="J33" s="9" t="s">
        <v>16</v>
      </c>
      <c r="K33" s="9">
        <f>SUM(K37,K41,K45,K49,K53,K57,K61,K65,K69)</f>
        <v>0</v>
      </c>
      <c r="L33" s="49"/>
      <c r="M33" s="49"/>
      <c r="N33" s="49"/>
      <c r="O33" s="49"/>
      <c r="P33" s="51"/>
    </row>
    <row r="34" spans="1:16" ht="15.75" customHeight="1" thickBot="1">
      <c r="A34" s="41"/>
      <c r="B34" s="44"/>
      <c r="C34" s="44"/>
      <c r="D34" s="47"/>
      <c r="E34" s="31"/>
      <c r="F34" s="31"/>
      <c r="G34" s="31"/>
      <c r="H34" s="31"/>
      <c r="I34" s="31"/>
      <c r="J34" s="52">
        <f>SUM(K31:K33)</f>
        <v>0</v>
      </c>
      <c r="K34" s="53"/>
      <c r="L34" s="31"/>
      <c r="M34" s="31"/>
      <c r="N34" s="31"/>
      <c r="O34" s="31"/>
      <c r="P34" s="34"/>
    </row>
    <row r="35" spans="1:16" ht="12" customHeight="1" thickBot="1">
      <c r="A35" s="54" t="s">
        <v>21</v>
      </c>
      <c r="B35" s="55" t="s">
        <v>52</v>
      </c>
      <c r="C35" s="55"/>
      <c r="D35" s="55"/>
      <c r="E35" s="30">
        <f>SUM(F35:G35,M35:O35)</f>
        <v>8512000</v>
      </c>
      <c r="F35" s="30">
        <v>212000</v>
      </c>
      <c r="G35" s="30">
        <f>H35+I35+J38+L35</f>
        <v>100000</v>
      </c>
      <c r="H35" s="30">
        <v>100000</v>
      </c>
      <c r="I35" s="30"/>
      <c r="J35" s="8" t="s">
        <v>13</v>
      </c>
      <c r="K35" s="8"/>
      <c r="L35" s="30"/>
      <c r="M35" s="48">
        <v>200000</v>
      </c>
      <c r="N35" s="30">
        <v>534000</v>
      </c>
      <c r="O35" s="30">
        <v>7466000</v>
      </c>
      <c r="P35" s="32" t="s">
        <v>14</v>
      </c>
    </row>
    <row r="36" spans="1:16" ht="12" customHeight="1" thickBot="1">
      <c r="A36" s="54"/>
      <c r="B36" s="55"/>
      <c r="C36" s="55"/>
      <c r="D36" s="55"/>
      <c r="E36" s="30"/>
      <c r="F36" s="30"/>
      <c r="G36" s="30"/>
      <c r="H36" s="30"/>
      <c r="I36" s="30"/>
      <c r="J36" s="9" t="s">
        <v>15</v>
      </c>
      <c r="K36" s="9"/>
      <c r="L36" s="30"/>
      <c r="M36" s="49"/>
      <c r="N36" s="30"/>
      <c r="O36" s="30"/>
      <c r="P36" s="32"/>
    </row>
    <row r="37" spans="1:16" ht="12" customHeight="1" thickBot="1">
      <c r="A37" s="54"/>
      <c r="B37" s="55"/>
      <c r="C37" s="55"/>
      <c r="D37" s="55"/>
      <c r="E37" s="30"/>
      <c r="F37" s="30"/>
      <c r="G37" s="30"/>
      <c r="H37" s="30"/>
      <c r="I37" s="30"/>
      <c r="J37" s="9" t="s">
        <v>16</v>
      </c>
      <c r="K37" s="9"/>
      <c r="L37" s="30"/>
      <c r="M37" s="49"/>
      <c r="N37" s="30"/>
      <c r="O37" s="30"/>
      <c r="P37" s="32"/>
    </row>
    <row r="38" spans="1:16" ht="12" customHeight="1" thickBot="1">
      <c r="A38" s="54"/>
      <c r="B38" s="55"/>
      <c r="C38" s="55"/>
      <c r="D38" s="55"/>
      <c r="E38" s="30"/>
      <c r="F38" s="30"/>
      <c r="G38" s="30"/>
      <c r="H38" s="30"/>
      <c r="I38" s="30"/>
      <c r="J38" s="33">
        <f>SUM(K35:K37)</f>
        <v>0</v>
      </c>
      <c r="K38" s="33"/>
      <c r="L38" s="30"/>
      <c r="M38" s="31"/>
      <c r="N38" s="30"/>
      <c r="O38" s="30"/>
      <c r="P38" s="32"/>
    </row>
    <row r="39" spans="1:16" ht="12" customHeight="1" thickBot="1">
      <c r="A39" s="54" t="s">
        <v>22</v>
      </c>
      <c r="B39" s="55" t="s">
        <v>51</v>
      </c>
      <c r="C39" s="55"/>
      <c r="D39" s="55"/>
      <c r="E39" s="30">
        <f>SUM(F39:G39,M39:O39)</f>
        <v>8300000</v>
      </c>
      <c r="F39" s="30"/>
      <c r="G39" s="30">
        <f>H39+I39+J42+L39</f>
        <v>100000</v>
      </c>
      <c r="H39" s="30">
        <v>100000</v>
      </c>
      <c r="I39" s="30"/>
      <c r="J39" s="8" t="s">
        <v>13</v>
      </c>
      <c r="K39" s="8"/>
      <c r="L39" s="30"/>
      <c r="M39" s="48">
        <v>200000</v>
      </c>
      <c r="N39" s="30">
        <v>534000</v>
      </c>
      <c r="O39" s="30">
        <v>7466000</v>
      </c>
      <c r="P39" s="32" t="s">
        <v>14</v>
      </c>
    </row>
    <row r="40" spans="1:16" ht="12" customHeight="1" thickBot="1">
      <c r="A40" s="54"/>
      <c r="B40" s="55"/>
      <c r="C40" s="55"/>
      <c r="D40" s="55"/>
      <c r="E40" s="30"/>
      <c r="F40" s="30"/>
      <c r="G40" s="30"/>
      <c r="H40" s="30"/>
      <c r="I40" s="30"/>
      <c r="J40" s="9" t="s">
        <v>15</v>
      </c>
      <c r="K40" s="9"/>
      <c r="L40" s="30"/>
      <c r="M40" s="49"/>
      <c r="N40" s="30"/>
      <c r="O40" s="30"/>
      <c r="P40" s="32"/>
    </row>
    <row r="41" spans="1:16" ht="12" customHeight="1" thickBot="1">
      <c r="A41" s="54"/>
      <c r="B41" s="55"/>
      <c r="C41" s="55"/>
      <c r="D41" s="55"/>
      <c r="E41" s="30"/>
      <c r="F41" s="30"/>
      <c r="G41" s="30"/>
      <c r="H41" s="30"/>
      <c r="I41" s="30"/>
      <c r="J41" s="9" t="s">
        <v>16</v>
      </c>
      <c r="K41" s="9"/>
      <c r="L41" s="30"/>
      <c r="M41" s="49"/>
      <c r="N41" s="30"/>
      <c r="O41" s="30"/>
      <c r="P41" s="32"/>
    </row>
    <row r="42" spans="1:16" ht="12" customHeight="1" thickBot="1">
      <c r="A42" s="54"/>
      <c r="B42" s="55"/>
      <c r="C42" s="55"/>
      <c r="D42" s="55"/>
      <c r="E42" s="30"/>
      <c r="F42" s="30"/>
      <c r="G42" s="30"/>
      <c r="H42" s="30"/>
      <c r="I42" s="30"/>
      <c r="J42" s="33">
        <f>SUM(K39:K41)</f>
        <v>0</v>
      </c>
      <c r="K42" s="33"/>
      <c r="L42" s="30"/>
      <c r="M42" s="31"/>
      <c r="N42" s="30"/>
      <c r="O42" s="30"/>
      <c r="P42" s="32"/>
    </row>
    <row r="43" spans="1:16" ht="12" customHeight="1" thickBot="1">
      <c r="A43" s="54" t="s">
        <v>23</v>
      </c>
      <c r="B43" s="55" t="s">
        <v>53</v>
      </c>
      <c r="C43" s="55"/>
      <c r="D43" s="55"/>
      <c r="E43" s="30">
        <f>SUM(F43:G43,M43:O43)</f>
        <v>8439000</v>
      </c>
      <c r="F43" s="30">
        <v>139000</v>
      </c>
      <c r="G43" s="30">
        <f>H43+I43+J46+L43</f>
        <v>100000</v>
      </c>
      <c r="H43" s="30">
        <v>100000</v>
      </c>
      <c r="I43" s="30"/>
      <c r="J43" s="8" t="s">
        <v>13</v>
      </c>
      <c r="K43" s="8"/>
      <c r="L43" s="30"/>
      <c r="M43" s="30">
        <v>200000</v>
      </c>
      <c r="N43" s="30">
        <v>534000</v>
      </c>
      <c r="O43" s="30">
        <v>7466000</v>
      </c>
      <c r="P43" s="32" t="s">
        <v>14</v>
      </c>
    </row>
    <row r="44" spans="1:16" ht="12" customHeight="1" thickBot="1">
      <c r="A44" s="54"/>
      <c r="B44" s="55"/>
      <c r="C44" s="55"/>
      <c r="D44" s="55"/>
      <c r="E44" s="30"/>
      <c r="F44" s="30"/>
      <c r="G44" s="30"/>
      <c r="H44" s="30"/>
      <c r="I44" s="30"/>
      <c r="J44" s="9" t="s">
        <v>15</v>
      </c>
      <c r="K44" s="9"/>
      <c r="L44" s="30"/>
      <c r="M44" s="30"/>
      <c r="N44" s="30"/>
      <c r="O44" s="30"/>
      <c r="P44" s="32"/>
    </row>
    <row r="45" spans="1:16" ht="12" customHeight="1" thickBot="1">
      <c r="A45" s="54"/>
      <c r="B45" s="55"/>
      <c r="C45" s="55"/>
      <c r="D45" s="55"/>
      <c r="E45" s="30"/>
      <c r="F45" s="30"/>
      <c r="G45" s="30"/>
      <c r="H45" s="30"/>
      <c r="I45" s="30"/>
      <c r="J45" s="9" t="s">
        <v>16</v>
      </c>
      <c r="K45" s="9"/>
      <c r="L45" s="30"/>
      <c r="M45" s="30"/>
      <c r="N45" s="30"/>
      <c r="O45" s="30"/>
      <c r="P45" s="32"/>
    </row>
    <row r="46" spans="1:16" ht="12" customHeight="1" thickBot="1">
      <c r="A46" s="54"/>
      <c r="B46" s="55"/>
      <c r="C46" s="55"/>
      <c r="D46" s="55"/>
      <c r="E46" s="30"/>
      <c r="F46" s="30"/>
      <c r="G46" s="30"/>
      <c r="H46" s="30"/>
      <c r="I46" s="30"/>
      <c r="J46" s="33">
        <f>SUM(K43:K45)</f>
        <v>0</v>
      </c>
      <c r="K46" s="33"/>
      <c r="L46" s="30"/>
      <c r="M46" s="30"/>
      <c r="N46" s="30"/>
      <c r="O46" s="30"/>
      <c r="P46" s="32"/>
    </row>
    <row r="47" spans="1:16" ht="12" customHeight="1" thickBot="1">
      <c r="A47" s="54" t="s">
        <v>24</v>
      </c>
      <c r="B47" s="55" t="s">
        <v>56</v>
      </c>
      <c r="C47" s="55"/>
      <c r="D47" s="55"/>
      <c r="E47" s="30">
        <f>SUM(F47:G47,M47:O47)</f>
        <v>8472995</v>
      </c>
      <c r="F47" s="30">
        <v>147995</v>
      </c>
      <c r="G47" s="56">
        <f>H47+I47+J50+L47</f>
        <v>125000</v>
      </c>
      <c r="H47" s="30">
        <v>125000</v>
      </c>
      <c r="I47" s="30"/>
      <c r="J47" s="8" t="s">
        <v>13</v>
      </c>
      <c r="K47" s="8"/>
      <c r="L47" s="30"/>
      <c r="M47" s="30">
        <v>200000</v>
      </c>
      <c r="N47" s="30">
        <v>534000</v>
      </c>
      <c r="O47" s="30">
        <v>7466000</v>
      </c>
      <c r="P47" s="32" t="s">
        <v>14</v>
      </c>
    </row>
    <row r="48" spans="1:16" ht="12" customHeight="1" thickBot="1">
      <c r="A48" s="54"/>
      <c r="B48" s="55"/>
      <c r="C48" s="55"/>
      <c r="D48" s="55"/>
      <c r="E48" s="30"/>
      <c r="F48" s="30"/>
      <c r="G48" s="56"/>
      <c r="H48" s="30"/>
      <c r="I48" s="30"/>
      <c r="J48" s="9" t="s">
        <v>15</v>
      </c>
      <c r="K48" s="9"/>
      <c r="L48" s="30"/>
      <c r="M48" s="30"/>
      <c r="N48" s="30"/>
      <c r="O48" s="30"/>
      <c r="P48" s="32"/>
    </row>
    <row r="49" spans="1:16" ht="12" customHeight="1" thickBot="1">
      <c r="A49" s="54"/>
      <c r="B49" s="55"/>
      <c r="C49" s="55"/>
      <c r="D49" s="55"/>
      <c r="E49" s="30"/>
      <c r="F49" s="30"/>
      <c r="G49" s="56"/>
      <c r="H49" s="30"/>
      <c r="I49" s="30"/>
      <c r="J49" s="9" t="s">
        <v>16</v>
      </c>
      <c r="K49" s="9"/>
      <c r="L49" s="30"/>
      <c r="M49" s="30"/>
      <c r="N49" s="30"/>
      <c r="O49" s="30"/>
      <c r="P49" s="32"/>
    </row>
    <row r="50" spans="1:16" ht="12" customHeight="1" thickBot="1">
      <c r="A50" s="54"/>
      <c r="B50" s="57"/>
      <c r="C50" s="57"/>
      <c r="D50" s="57"/>
      <c r="E50" s="30"/>
      <c r="F50" s="30"/>
      <c r="G50" s="56"/>
      <c r="H50" s="30"/>
      <c r="I50" s="30"/>
      <c r="J50" s="33">
        <f>SUM(K47:K49)</f>
        <v>0</v>
      </c>
      <c r="K50" s="33"/>
      <c r="L50" s="30"/>
      <c r="M50" s="30"/>
      <c r="N50" s="30"/>
      <c r="O50" s="30"/>
      <c r="P50" s="32"/>
    </row>
    <row r="51" spans="1:16" ht="12" customHeight="1" thickBot="1">
      <c r="A51" s="54" t="s">
        <v>26</v>
      </c>
      <c r="B51" s="55" t="s">
        <v>55</v>
      </c>
      <c r="C51" s="55"/>
      <c r="D51" s="55"/>
      <c r="E51" s="30">
        <f>SUM(F51:G51,M51:O51)</f>
        <v>8300000</v>
      </c>
      <c r="F51" s="30"/>
      <c r="G51" s="30">
        <f>H51+I51+J54+L51</f>
        <v>100000</v>
      </c>
      <c r="H51" s="30">
        <v>100000</v>
      </c>
      <c r="I51" s="30"/>
      <c r="J51" s="8" t="s">
        <v>13</v>
      </c>
      <c r="K51" s="8"/>
      <c r="L51" s="30"/>
      <c r="M51" s="30">
        <v>200000</v>
      </c>
      <c r="N51" s="30">
        <v>534000</v>
      </c>
      <c r="O51" s="30">
        <v>7466000</v>
      </c>
      <c r="P51" s="32" t="s">
        <v>14</v>
      </c>
    </row>
    <row r="52" spans="1:16" ht="12" customHeight="1" thickBot="1">
      <c r="A52" s="54"/>
      <c r="B52" s="55"/>
      <c r="C52" s="55"/>
      <c r="D52" s="55"/>
      <c r="E52" s="30"/>
      <c r="F52" s="30"/>
      <c r="G52" s="30"/>
      <c r="H52" s="30"/>
      <c r="I52" s="30"/>
      <c r="J52" s="9" t="s">
        <v>15</v>
      </c>
      <c r="K52" s="9"/>
      <c r="L52" s="30"/>
      <c r="M52" s="30"/>
      <c r="N52" s="30"/>
      <c r="O52" s="30"/>
      <c r="P52" s="32"/>
    </row>
    <row r="53" spans="1:16" ht="12" customHeight="1" thickBot="1">
      <c r="A53" s="54"/>
      <c r="B53" s="55"/>
      <c r="C53" s="55"/>
      <c r="D53" s="55"/>
      <c r="E53" s="30"/>
      <c r="F53" s="30"/>
      <c r="G53" s="30"/>
      <c r="H53" s="30"/>
      <c r="I53" s="30"/>
      <c r="J53" s="9" t="s">
        <v>16</v>
      </c>
      <c r="K53" s="9"/>
      <c r="L53" s="30"/>
      <c r="M53" s="30"/>
      <c r="N53" s="30"/>
      <c r="O53" s="30"/>
      <c r="P53" s="32"/>
    </row>
    <row r="54" spans="1:16" ht="12" customHeight="1" thickBot="1">
      <c r="A54" s="54"/>
      <c r="B54" s="55"/>
      <c r="C54" s="55"/>
      <c r="D54" s="55"/>
      <c r="E54" s="30"/>
      <c r="F54" s="30"/>
      <c r="G54" s="30"/>
      <c r="H54" s="30"/>
      <c r="I54" s="30"/>
      <c r="J54" s="33">
        <f>SUM(K51:K53)</f>
        <v>0</v>
      </c>
      <c r="K54" s="33"/>
      <c r="L54" s="30"/>
      <c r="M54" s="30"/>
      <c r="N54" s="30"/>
      <c r="O54" s="30"/>
      <c r="P54" s="32"/>
    </row>
    <row r="55" spans="1:16" ht="12" customHeight="1" thickBot="1">
      <c r="A55" s="54" t="s">
        <v>27</v>
      </c>
      <c r="B55" s="55" t="s">
        <v>57</v>
      </c>
      <c r="C55" s="55"/>
      <c r="D55" s="55"/>
      <c r="E55" s="30">
        <f>SUM(F55:G55,M55:O55)</f>
        <v>8382416</v>
      </c>
      <c r="F55" s="30">
        <v>82416</v>
      </c>
      <c r="G55" s="30">
        <f>H55+I55+J58+L55</f>
        <v>100000</v>
      </c>
      <c r="H55" s="30">
        <v>100000</v>
      </c>
      <c r="I55" s="30"/>
      <c r="J55" s="8" t="s">
        <v>13</v>
      </c>
      <c r="K55" s="8"/>
      <c r="L55" s="30"/>
      <c r="M55" s="30">
        <v>200000</v>
      </c>
      <c r="N55" s="30">
        <v>534000</v>
      </c>
      <c r="O55" s="30">
        <v>7466000</v>
      </c>
      <c r="P55" s="32" t="s">
        <v>14</v>
      </c>
    </row>
    <row r="56" spans="1:16" ht="12" customHeight="1" thickBot="1">
      <c r="A56" s="54"/>
      <c r="B56" s="55"/>
      <c r="C56" s="55"/>
      <c r="D56" s="55"/>
      <c r="E56" s="30"/>
      <c r="F56" s="30"/>
      <c r="G56" s="30"/>
      <c r="H56" s="30"/>
      <c r="I56" s="30"/>
      <c r="J56" s="9" t="s">
        <v>15</v>
      </c>
      <c r="K56" s="9"/>
      <c r="L56" s="30"/>
      <c r="M56" s="30"/>
      <c r="N56" s="30"/>
      <c r="O56" s="30"/>
      <c r="P56" s="32"/>
    </row>
    <row r="57" spans="1:16" ht="12" customHeight="1" thickBot="1">
      <c r="A57" s="54"/>
      <c r="B57" s="55"/>
      <c r="C57" s="55"/>
      <c r="D57" s="55"/>
      <c r="E57" s="30"/>
      <c r="F57" s="30"/>
      <c r="G57" s="30"/>
      <c r="H57" s="30"/>
      <c r="I57" s="30"/>
      <c r="J57" s="9" t="s">
        <v>16</v>
      </c>
      <c r="K57" s="9"/>
      <c r="L57" s="30"/>
      <c r="M57" s="30"/>
      <c r="N57" s="30"/>
      <c r="O57" s="30"/>
      <c r="P57" s="32"/>
    </row>
    <row r="58" spans="1:16" ht="12" customHeight="1" thickBot="1">
      <c r="A58" s="54"/>
      <c r="B58" s="55"/>
      <c r="C58" s="55"/>
      <c r="D58" s="55"/>
      <c r="E58" s="30"/>
      <c r="F58" s="30"/>
      <c r="G58" s="30"/>
      <c r="H58" s="30"/>
      <c r="I58" s="30"/>
      <c r="J58" s="33">
        <f>SUM(K55:K57)</f>
        <v>0</v>
      </c>
      <c r="K58" s="33"/>
      <c r="L58" s="30"/>
      <c r="M58" s="30"/>
      <c r="N58" s="30"/>
      <c r="O58" s="30"/>
      <c r="P58" s="32"/>
    </row>
    <row r="59" spans="1:16" ht="12.75" customHeight="1" thickBot="1">
      <c r="A59" s="54" t="s">
        <v>28</v>
      </c>
      <c r="B59" s="55" t="s">
        <v>58</v>
      </c>
      <c r="C59" s="55"/>
      <c r="D59" s="55"/>
      <c r="E59" s="30">
        <f>SUM(F59:G59,M59:O59)</f>
        <v>8300000</v>
      </c>
      <c r="F59" s="30"/>
      <c r="G59" s="30">
        <f>H59+I59+J62+L59</f>
        <v>100000</v>
      </c>
      <c r="H59" s="30">
        <v>100000</v>
      </c>
      <c r="I59" s="30"/>
      <c r="J59" s="8" t="s">
        <v>13</v>
      </c>
      <c r="K59" s="8"/>
      <c r="L59" s="30"/>
      <c r="M59" s="30">
        <v>200000</v>
      </c>
      <c r="N59" s="30">
        <v>534000</v>
      </c>
      <c r="O59" s="30">
        <v>7466000</v>
      </c>
      <c r="P59" s="32" t="s">
        <v>14</v>
      </c>
    </row>
    <row r="60" spans="1:16" ht="13.5" thickBot="1">
      <c r="A60" s="54"/>
      <c r="B60" s="55"/>
      <c r="C60" s="55"/>
      <c r="D60" s="55"/>
      <c r="E60" s="30"/>
      <c r="F60" s="30"/>
      <c r="G60" s="30"/>
      <c r="H60" s="30"/>
      <c r="I60" s="30"/>
      <c r="J60" s="9" t="s">
        <v>15</v>
      </c>
      <c r="K60" s="9"/>
      <c r="L60" s="30"/>
      <c r="M60" s="30"/>
      <c r="N60" s="30"/>
      <c r="O60" s="30"/>
      <c r="P60" s="32"/>
    </row>
    <row r="61" spans="1:16" ht="13.5" thickBot="1">
      <c r="A61" s="54"/>
      <c r="B61" s="55"/>
      <c r="C61" s="55"/>
      <c r="D61" s="55"/>
      <c r="E61" s="30"/>
      <c r="F61" s="30"/>
      <c r="G61" s="30"/>
      <c r="H61" s="30"/>
      <c r="I61" s="30"/>
      <c r="J61" s="9" t="s">
        <v>16</v>
      </c>
      <c r="K61" s="9"/>
      <c r="L61" s="30"/>
      <c r="M61" s="30"/>
      <c r="N61" s="30"/>
      <c r="O61" s="30"/>
      <c r="P61" s="32"/>
    </row>
    <row r="62" spans="1:16" ht="13.5" thickBot="1">
      <c r="A62" s="54"/>
      <c r="B62" s="55"/>
      <c r="C62" s="55"/>
      <c r="D62" s="55"/>
      <c r="E62" s="30"/>
      <c r="F62" s="30"/>
      <c r="G62" s="30"/>
      <c r="H62" s="30"/>
      <c r="I62" s="30"/>
      <c r="J62" s="33">
        <f>SUM(K59:K61)</f>
        <v>0</v>
      </c>
      <c r="K62" s="33"/>
      <c r="L62" s="30"/>
      <c r="M62" s="30"/>
      <c r="N62" s="30"/>
      <c r="O62" s="30"/>
      <c r="P62" s="32"/>
    </row>
    <row r="63" spans="1:16" ht="12" customHeight="1" thickBot="1">
      <c r="A63" s="54" t="s">
        <v>29</v>
      </c>
      <c r="B63" s="55" t="s">
        <v>59</v>
      </c>
      <c r="C63" s="55"/>
      <c r="D63" s="55"/>
      <c r="E63" s="30">
        <f>SUM(F63:G63,M63:O63)</f>
        <v>8275000</v>
      </c>
      <c r="F63" s="30"/>
      <c r="G63" s="56">
        <f>H63+I63+J66+L63</f>
        <v>75000</v>
      </c>
      <c r="H63" s="30">
        <v>75000</v>
      </c>
      <c r="I63" s="30"/>
      <c r="J63" s="8" t="s">
        <v>13</v>
      </c>
      <c r="K63" s="8"/>
      <c r="L63" s="30"/>
      <c r="M63" s="30">
        <v>200000</v>
      </c>
      <c r="N63" s="30">
        <v>534000</v>
      </c>
      <c r="O63" s="30">
        <v>7466000</v>
      </c>
      <c r="P63" s="32" t="s">
        <v>14</v>
      </c>
    </row>
    <row r="64" spans="1:16" ht="12" customHeight="1" thickBot="1">
      <c r="A64" s="54"/>
      <c r="B64" s="55"/>
      <c r="C64" s="55"/>
      <c r="D64" s="55"/>
      <c r="E64" s="30"/>
      <c r="F64" s="30"/>
      <c r="G64" s="56"/>
      <c r="H64" s="30"/>
      <c r="I64" s="30"/>
      <c r="J64" s="9" t="s">
        <v>15</v>
      </c>
      <c r="K64" s="9"/>
      <c r="L64" s="30"/>
      <c r="M64" s="30"/>
      <c r="N64" s="30"/>
      <c r="O64" s="30"/>
      <c r="P64" s="32"/>
    </row>
    <row r="65" spans="1:16" ht="12" customHeight="1" thickBot="1">
      <c r="A65" s="54"/>
      <c r="B65" s="55"/>
      <c r="C65" s="55"/>
      <c r="D65" s="55"/>
      <c r="E65" s="30"/>
      <c r="F65" s="30"/>
      <c r="G65" s="56"/>
      <c r="H65" s="30"/>
      <c r="I65" s="30"/>
      <c r="J65" s="9" t="s">
        <v>16</v>
      </c>
      <c r="K65" s="9"/>
      <c r="L65" s="30"/>
      <c r="M65" s="30"/>
      <c r="N65" s="30"/>
      <c r="O65" s="30"/>
      <c r="P65" s="32"/>
    </row>
    <row r="66" spans="1:16" ht="12" customHeight="1" thickBot="1">
      <c r="A66" s="54"/>
      <c r="B66" s="55"/>
      <c r="C66" s="55"/>
      <c r="D66" s="55"/>
      <c r="E66" s="30"/>
      <c r="F66" s="30"/>
      <c r="G66" s="56"/>
      <c r="H66" s="30"/>
      <c r="I66" s="30"/>
      <c r="J66" s="33">
        <f>SUM(K63:K65)</f>
        <v>0</v>
      </c>
      <c r="K66" s="33"/>
      <c r="L66" s="30"/>
      <c r="M66" s="30"/>
      <c r="N66" s="30"/>
      <c r="O66" s="30"/>
      <c r="P66" s="32"/>
    </row>
    <row r="67" spans="1:16" ht="12" customHeight="1" thickBot="1">
      <c r="A67" s="54" t="s">
        <v>30</v>
      </c>
      <c r="B67" s="55" t="s">
        <v>60</v>
      </c>
      <c r="C67" s="55"/>
      <c r="D67" s="55"/>
      <c r="E67" s="30">
        <f>SUM(F67:G67,M67:O67)</f>
        <v>8300000</v>
      </c>
      <c r="F67" s="30"/>
      <c r="G67" s="31">
        <f>H67+I67+J70+L67</f>
        <v>100000</v>
      </c>
      <c r="H67" s="30">
        <v>100000</v>
      </c>
      <c r="I67" s="30"/>
      <c r="J67" s="8" t="s">
        <v>13</v>
      </c>
      <c r="K67" s="8"/>
      <c r="L67" s="30"/>
      <c r="M67" s="30">
        <v>200000</v>
      </c>
      <c r="N67" s="30">
        <v>534000</v>
      </c>
      <c r="O67" s="30">
        <v>7466000</v>
      </c>
      <c r="P67" s="34" t="s">
        <v>14</v>
      </c>
    </row>
    <row r="68" spans="1:16" ht="12" customHeight="1" thickBot="1">
      <c r="A68" s="54"/>
      <c r="B68" s="55"/>
      <c r="C68" s="55"/>
      <c r="D68" s="55"/>
      <c r="E68" s="30"/>
      <c r="F68" s="30"/>
      <c r="G68" s="30"/>
      <c r="H68" s="30"/>
      <c r="I68" s="30"/>
      <c r="J68" s="9" t="s">
        <v>15</v>
      </c>
      <c r="K68" s="9"/>
      <c r="L68" s="30"/>
      <c r="M68" s="30"/>
      <c r="N68" s="30"/>
      <c r="O68" s="30"/>
      <c r="P68" s="34"/>
    </row>
    <row r="69" spans="1:16" ht="12" customHeight="1" thickBot="1">
      <c r="A69" s="54"/>
      <c r="B69" s="55"/>
      <c r="C69" s="55"/>
      <c r="D69" s="55"/>
      <c r="E69" s="30"/>
      <c r="F69" s="30"/>
      <c r="G69" s="30"/>
      <c r="H69" s="30"/>
      <c r="I69" s="30"/>
      <c r="J69" s="9" t="s">
        <v>16</v>
      </c>
      <c r="K69" s="9"/>
      <c r="L69" s="30"/>
      <c r="M69" s="30"/>
      <c r="N69" s="30"/>
      <c r="O69" s="30"/>
      <c r="P69" s="34"/>
    </row>
    <row r="70" spans="1:16" ht="12" customHeight="1" thickBot="1">
      <c r="A70" s="54"/>
      <c r="B70" s="55"/>
      <c r="C70" s="55"/>
      <c r="D70" s="55"/>
      <c r="E70" s="30"/>
      <c r="F70" s="30"/>
      <c r="G70" s="30"/>
      <c r="H70" s="30"/>
      <c r="I70" s="30"/>
      <c r="J70" s="33">
        <f>SUM(K67:K69)</f>
        <v>0</v>
      </c>
      <c r="K70" s="33"/>
      <c r="L70" s="30"/>
      <c r="M70" s="30"/>
      <c r="N70" s="30"/>
      <c r="O70" s="30"/>
      <c r="P70" s="34"/>
    </row>
    <row r="71" spans="1:16" ht="15.75" customHeight="1" thickBot="1">
      <c r="A71" s="58" t="s">
        <v>31</v>
      </c>
      <c r="B71" s="59">
        <v>600</v>
      </c>
      <c r="C71" s="59">
        <v>60014</v>
      </c>
      <c r="D71" s="60" t="s">
        <v>54</v>
      </c>
      <c r="E71" s="31">
        <f>SUM(F71:G71,M71:O71)</f>
        <v>33176272</v>
      </c>
      <c r="F71" s="30">
        <f>SUM(F75:F98)</f>
        <v>16676272</v>
      </c>
      <c r="G71" s="31">
        <f>H71+I71+J74+L71</f>
        <v>0</v>
      </c>
      <c r="H71" s="31">
        <f>SUM(H75:H98)</f>
        <v>0</v>
      </c>
      <c r="I71" s="31">
        <f>SUM(I75:I98)</f>
        <v>0</v>
      </c>
      <c r="J71" s="8" t="s">
        <v>13</v>
      </c>
      <c r="K71" s="8">
        <f>SUM(K75,K79,K83,K87,K91,K95)</f>
        <v>0</v>
      </c>
      <c r="L71" s="31">
        <f>SUM(L75:L98)</f>
        <v>0</v>
      </c>
      <c r="M71" s="30">
        <f>SUM(M75:M98)</f>
        <v>16500000</v>
      </c>
      <c r="N71" s="30">
        <f>SUM(N75:N98)</f>
        <v>0</v>
      </c>
      <c r="O71" s="30">
        <f>SUM(O75:O98)</f>
        <v>0</v>
      </c>
      <c r="P71" s="34" t="s">
        <v>14</v>
      </c>
    </row>
    <row r="72" spans="1:16" ht="15.75" customHeight="1" thickBot="1">
      <c r="A72" s="58"/>
      <c r="B72" s="59"/>
      <c r="C72" s="59"/>
      <c r="D72" s="60"/>
      <c r="E72" s="31"/>
      <c r="F72" s="31"/>
      <c r="G72" s="31"/>
      <c r="H72" s="31"/>
      <c r="I72" s="31"/>
      <c r="J72" s="9" t="s">
        <v>15</v>
      </c>
      <c r="K72" s="9">
        <f>SUM(K76,K80,K84,K88,K92,K96)</f>
        <v>0</v>
      </c>
      <c r="L72" s="31"/>
      <c r="M72" s="31"/>
      <c r="N72" s="31"/>
      <c r="O72" s="31"/>
      <c r="P72" s="34"/>
    </row>
    <row r="73" spans="1:16" ht="15.75" customHeight="1" thickBot="1">
      <c r="A73" s="58"/>
      <c r="B73" s="59"/>
      <c r="C73" s="59"/>
      <c r="D73" s="60"/>
      <c r="E73" s="31"/>
      <c r="F73" s="31"/>
      <c r="G73" s="31"/>
      <c r="H73" s="31"/>
      <c r="I73" s="31"/>
      <c r="J73" s="9" t="s">
        <v>16</v>
      </c>
      <c r="K73" s="9">
        <f>SUM(K77,K81,K85,K89,K93,K97)</f>
        <v>0</v>
      </c>
      <c r="L73" s="31"/>
      <c r="M73" s="31"/>
      <c r="N73" s="31"/>
      <c r="O73" s="31"/>
      <c r="P73" s="34"/>
    </row>
    <row r="74" spans="1:16" ht="15.75" customHeight="1" thickBot="1">
      <c r="A74" s="58"/>
      <c r="B74" s="59"/>
      <c r="C74" s="59"/>
      <c r="D74" s="60"/>
      <c r="E74" s="31"/>
      <c r="F74" s="31"/>
      <c r="G74" s="31"/>
      <c r="H74" s="31"/>
      <c r="I74" s="31"/>
      <c r="J74" s="33">
        <f>SUM(K71:K73)</f>
        <v>0</v>
      </c>
      <c r="K74" s="33"/>
      <c r="L74" s="31"/>
      <c r="M74" s="31"/>
      <c r="N74" s="31"/>
      <c r="O74" s="31"/>
      <c r="P74" s="34"/>
    </row>
    <row r="75" spans="1:16" ht="12" customHeight="1" thickBot="1">
      <c r="A75" s="54" t="s">
        <v>32</v>
      </c>
      <c r="B75" s="55" t="s">
        <v>25</v>
      </c>
      <c r="C75" s="55"/>
      <c r="D75" s="55"/>
      <c r="E75" s="30">
        <f>SUM(F75:G75,M75:O75)</f>
        <v>6110264</v>
      </c>
      <c r="F75" s="30">
        <v>6110264</v>
      </c>
      <c r="G75" s="31">
        <f>H75+I75+J78+L75</f>
        <v>0</v>
      </c>
      <c r="H75" s="30">
        <v>0</v>
      </c>
      <c r="I75" s="30"/>
      <c r="J75" s="8" t="s">
        <v>13</v>
      </c>
      <c r="K75" s="8"/>
      <c r="L75" s="30"/>
      <c r="M75" s="30"/>
      <c r="N75" s="30"/>
      <c r="O75" s="30"/>
      <c r="P75" s="34" t="s">
        <v>14</v>
      </c>
    </row>
    <row r="76" spans="1:16" ht="12" customHeight="1" thickBot="1">
      <c r="A76" s="54"/>
      <c r="B76" s="55"/>
      <c r="C76" s="55"/>
      <c r="D76" s="55"/>
      <c r="E76" s="30"/>
      <c r="F76" s="30"/>
      <c r="G76" s="30"/>
      <c r="H76" s="30"/>
      <c r="I76" s="30"/>
      <c r="J76" s="9" t="s">
        <v>15</v>
      </c>
      <c r="K76" s="9"/>
      <c r="L76" s="30"/>
      <c r="M76" s="30"/>
      <c r="N76" s="30"/>
      <c r="O76" s="30"/>
      <c r="P76" s="34"/>
    </row>
    <row r="77" spans="1:16" ht="12" customHeight="1" thickBot="1">
      <c r="A77" s="54"/>
      <c r="B77" s="55"/>
      <c r="C77" s="55"/>
      <c r="D77" s="55"/>
      <c r="E77" s="30"/>
      <c r="F77" s="30"/>
      <c r="G77" s="30"/>
      <c r="H77" s="30"/>
      <c r="I77" s="30"/>
      <c r="J77" s="9" t="s">
        <v>16</v>
      </c>
      <c r="K77" s="9"/>
      <c r="L77" s="30"/>
      <c r="M77" s="30"/>
      <c r="N77" s="30"/>
      <c r="O77" s="30"/>
      <c r="P77" s="34"/>
    </row>
    <row r="78" spans="1:16" ht="12" customHeight="1" thickBot="1">
      <c r="A78" s="54"/>
      <c r="B78" s="55"/>
      <c r="C78" s="55"/>
      <c r="D78" s="55"/>
      <c r="E78" s="30"/>
      <c r="F78" s="30"/>
      <c r="G78" s="30"/>
      <c r="H78" s="30"/>
      <c r="I78" s="30"/>
      <c r="J78" s="33">
        <f>SUM(K75:K77)</f>
        <v>0</v>
      </c>
      <c r="K78" s="33"/>
      <c r="L78" s="30"/>
      <c r="M78" s="30"/>
      <c r="N78" s="30"/>
      <c r="O78" s="30"/>
      <c r="P78" s="34"/>
    </row>
    <row r="79" spans="1:16" ht="12" customHeight="1" thickBot="1">
      <c r="A79" s="54" t="s">
        <v>33</v>
      </c>
      <c r="B79" s="55" t="s">
        <v>67</v>
      </c>
      <c r="C79" s="55"/>
      <c r="D79" s="55"/>
      <c r="E79" s="30">
        <f>SUM(F79:G79,M79:O79)</f>
        <v>5933488</v>
      </c>
      <c r="F79" s="30">
        <v>133488</v>
      </c>
      <c r="G79" s="30">
        <f>H79+I79+J82+L79</f>
        <v>0</v>
      </c>
      <c r="H79" s="30"/>
      <c r="I79" s="30"/>
      <c r="J79" s="10" t="s">
        <v>13</v>
      </c>
      <c r="K79" s="10"/>
      <c r="L79" s="30"/>
      <c r="M79" s="30">
        <v>5800000</v>
      </c>
      <c r="N79" s="30"/>
      <c r="O79" s="30"/>
      <c r="P79" s="32" t="s">
        <v>14</v>
      </c>
    </row>
    <row r="80" spans="1:16" ht="12" customHeight="1" thickBot="1">
      <c r="A80" s="54"/>
      <c r="B80" s="55"/>
      <c r="C80" s="55"/>
      <c r="D80" s="55"/>
      <c r="E80" s="30"/>
      <c r="F80" s="30"/>
      <c r="G80" s="30"/>
      <c r="H80" s="30"/>
      <c r="I80" s="30"/>
      <c r="J80" s="9" t="s">
        <v>15</v>
      </c>
      <c r="K80" s="9"/>
      <c r="L80" s="30"/>
      <c r="M80" s="30"/>
      <c r="N80" s="30"/>
      <c r="O80" s="30"/>
      <c r="P80" s="32"/>
    </row>
    <row r="81" spans="1:16" ht="12" customHeight="1" thickBot="1">
      <c r="A81" s="54"/>
      <c r="B81" s="55"/>
      <c r="C81" s="55"/>
      <c r="D81" s="55"/>
      <c r="E81" s="30"/>
      <c r="F81" s="30"/>
      <c r="G81" s="30"/>
      <c r="H81" s="30"/>
      <c r="I81" s="30"/>
      <c r="J81" s="9" t="s">
        <v>16</v>
      </c>
      <c r="K81" s="9"/>
      <c r="L81" s="30"/>
      <c r="M81" s="30"/>
      <c r="N81" s="30"/>
      <c r="O81" s="30"/>
      <c r="P81" s="32"/>
    </row>
    <row r="82" spans="1:16" ht="12" customHeight="1" thickBot="1">
      <c r="A82" s="64"/>
      <c r="B82" s="55"/>
      <c r="C82" s="55"/>
      <c r="D82" s="55"/>
      <c r="E82" s="48"/>
      <c r="F82" s="48"/>
      <c r="G82" s="48"/>
      <c r="H82" s="48"/>
      <c r="I82" s="48"/>
      <c r="J82" s="61">
        <f>SUM(K79:K81)</f>
        <v>0</v>
      </c>
      <c r="K82" s="61"/>
      <c r="L82" s="48"/>
      <c r="M82" s="48"/>
      <c r="N82" s="48"/>
      <c r="O82" s="48"/>
      <c r="P82" s="50"/>
    </row>
    <row r="83" spans="1:16" ht="12" customHeight="1" thickBot="1">
      <c r="A83" s="65" t="s">
        <v>34</v>
      </c>
      <c r="B83" s="68" t="s">
        <v>68</v>
      </c>
      <c r="C83" s="68"/>
      <c r="D83" s="68"/>
      <c r="E83" s="62">
        <f>SUM(F83:G83,M83:O83)</f>
        <v>3405420</v>
      </c>
      <c r="F83" s="62">
        <v>105420</v>
      </c>
      <c r="G83" s="62">
        <f>H83+I83+J86+L83</f>
        <v>0</v>
      </c>
      <c r="H83" s="62"/>
      <c r="I83" s="62"/>
      <c r="J83" s="16" t="s">
        <v>13</v>
      </c>
      <c r="K83" s="16"/>
      <c r="L83" s="62"/>
      <c r="M83" s="62">
        <v>3300000</v>
      </c>
      <c r="N83" s="62"/>
      <c r="O83" s="62"/>
      <c r="P83" s="71" t="s">
        <v>14</v>
      </c>
    </row>
    <row r="84" spans="1:16" ht="12" customHeight="1" thickBot="1">
      <c r="A84" s="66"/>
      <c r="B84" s="55"/>
      <c r="C84" s="55"/>
      <c r="D84" s="55"/>
      <c r="E84" s="30"/>
      <c r="F84" s="30"/>
      <c r="G84" s="30"/>
      <c r="H84" s="30"/>
      <c r="I84" s="30"/>
      <c r="J84" s="9" t="s">
        <v>15</v>
      </c>
      <c r="K84" s="9"/>
      <c r="L84" s="30"/>
      <c r="M84" s="30"/>
      <c r="N84" s="30"/>
      <c r="O84" s="30"/>
      <c r="P84" s="74"/>
    </row>
    <row r="85" spans="1:16" ht="12" customHeight="1" thickBot="1">
      <c r="A85" s="66"/>
      <c r="B85" s="55"/>
      <c r="C85" s="55"/>
      <c r="D85" s="55"/>
      <c r="E85" s="30"/>
      <c r="F85" s="30"/>
      <c r="G85" s="30"/>
      <c r="H85" s="30"/>
      <c r="I85" s="30"/>
      <c r="J85" s="9" t="s">
        <v>16</v>
      </c>
      <c r="K85" s="9"/>
      <c r="L85" s="30"/>
      <c r="M85" s="30"/>
      <c r="N85" s="30"/>
      <c r="O85" s="30"/>
      <c r="P85" s="74"/>
    </row>
    <row r="86" spans="1:16" ht="12" customHeight="1" thickBot="1">
      <c r="A86" s="67"/>
      <c r="B86" s="69"/>
      <c r="C86" s="69"/>
      <c r="D86" s="69"/>
      <c r="E86" s="63"/>
      <c r="F86" s="63"/>
      <c r="G86" s="63"/>
      <c r="H86" s="63"/>
      <c r="I86" s="63"/>
      <c r="J86" s="76">
        <f>SUM(K83:K85)</f>
        <v>0</v>
      </c>
      <c r="K86" s="76"/>
      <c r="L86" s="63"/>
      <c r="M86" s="63"/>
      <c r="N86" s="63"/>
      <c r="O86" s="63"/>
      <c r="P86" s="75"/>
    </row>
    <row r="87" spans="1:16" ht="12" customHeight="1" thickBot="1">
      <c r="A87" s="65" t="s">
        <v>35</v>
      </c>
      <c r="B87" s="68" t="s">
        <v>69</v>
      </c>
      <c r="C87" s="68"/>
      <c r="D87" s="68"/>
      <c r="E87" s="62">
        <f>SUM(F87:G87,M87:O87)</f>
        <v>1904392</v>
      </c>
      <c r="F87" s="62">
        <v>104392</v>
      </c>
      <c r="G87" s="62">
        <f>H87+I87+J90+L87</f>
        <v>0</v>
      </c>
      <c r="H87" s="62"/>
      <c r="I87" s="62"/>
      <c r="J87" s="16" t="s">
        <v>13</v>
      </c>
      <c r="K87" s="16"/>
      <c r="L87" s="62"/>
      <c r="M87" s="62">
        <v>1800000</v>
      </c>
      <c r="N87" s="62"/>
      <c r="O87" s="62"/>
      <c r="P87" s="71" t="s">
        <v>14</v>
      </c>
    </row>
    <row r="88" spans="1:16" ht="12" customHeight="1" thickBot="1">
      <c r="A88" s="77"/>
      <c r="B88" s="55"/>
      <c r="C88" s="55"/>
      <c r="D88" s="55"/>
      <c r="E88" s="31"/>
      <c r="F88" s="31"/>
      <c r="G88" s="31"/>
      <c r="H88" s="31"/>
      <c r="I88" s="31"/>
      <c r="J88" s="9" t="s">
        <v>15</v>
      </c>
      <c r="K88" s="9"/>
      <c r="L88" s="31"/>
      <c r="M88" s="31"/>
      <c r="N88" s="31"/>
      <c r="O88" s="31"/>
      <c r="P88" s="72"/>
    </row>
    <row r="89" spans="1:16" ht="12" customHeight="1" thickBot="1">
      <c r="A89" s="77"/>
      <c r="B89" s="55"/>
      <c r="C89" s="55"/>
      <c r="D89" s="55"/>
      <c r="E89" s="31"/>
      <c r="F89" s="31"/>
      <c r="G89" s="31"/>
      <c r="H89" s="31"/>
      <c r="I89" s="31"/>
      <c r="J89" s="9" t="s">
        <v>16</v>
      </c>
      <c r="K89" s="9"/>
      <c r="L89" s="31"/>
      <c r="M89" s="31"/>
      <c r="N89" s="31"/>
      <c r="O89" s="31"/>
      <c r="P89" s="72"/>
    </row>
    <row r="90" spans="1:16" ht="12" customHeight="1" thickBot="1">
      <c r="A90" s="78"/>
      <c r="B90" s="69"/>
      <c r="C90" s="69"/>
      <c r="D90" s="69"/>
      <c r="E90" s="70"/>
      <c r="F90" s="70"/>
      <c r="G90" s="70"/>
      <c r="H90" s="70"/>
      <c r="I90" s="70"/>
      <c r="J90" s="76">
        <f>SUM(K87:K89)</f>
        <v>0</v>
      </c>
      <c r="K90" s="76"/>
      <c r="L90" s="70"/>
      <c r="M90" s="70"/>
      <c r="N90" s="70"/>
      <c r="O90" s="70"/>
      <c r="P90" s="73"/>
    </row>
    <row r="91" spans="1:16" ht="12" customHeight="1" thickBot="1">
      <c r="A91" s="79" t="s">
        <v>36</v>
      </c>
      <c r="B91" s="80" t="s">
        <v>37</v>
      </c>
      <c r="C91" s="80"/>
      <c r="D91" s="80"/>
      <c r="E91" s="31">
        <f>SUM(F91:G91,M91:O91)</f>
        <v>2703176</v>
      </c>
      <c r="F91" s="31">
        <v>103176</v>
      </c>
      <c r="G91" s="31">
        <f>H91+I91+J94+L91</f>
        <v>0</v>
      </c>
      <c r="H91" s="31"/>
      <c r="I91" s="31"/>
      <c r="J91" s="8" t="s">
        <v>13</v>
      </c>
      <c r="K91" s="8"/>
      <c r="L91" s="31"/>
      <c r="M91" s="31">
        <v>2600000</v>
      </c>
      <c r="N91" s="31"/>
      <c r="O91" s="31"/>
      <c r="P91" s="34" t="s">
        <v>14</v>
      </c>
    </row>
    <row r="92" spans="1:16" ht="12" customHeight="1" thickBot="1">
      <c r="A92" s="54"/>
      <c r="B92" s="55"/>
      <c r="C92" s="55"/>
      <c r="D92" s="55"/>
      <c r="E92" s="30"/>
      <c r="F92" s="30"/>
      <c r="G92" s="30"/>
      <c r="H92" s="30"/>
      <c r="I92" s="30"/>
      <c r="J92" s="9" t="s">
        <v>15</v>
      </c>
      <c r="K92" s="9"/>
      <c r="L92" s="30"/>
      <c r="M92" s="30"/>
      <c r="N92" s="30"/>
      <c r="O92" s="30"/>
      <c r="P92" s="32"/>
    </row>
    <row r="93" spans="1:16" ht="12" customHeight="1" thickBot="1">
      <c r="A93" s="54"/>
      <c r="B93" s="55"/>
      <c r="C93" s="55"/>
      <c r="D93" s="55"/>
      <c r="E93" s="30"/>
      <c r="F93" s="30"/>
      <c r="G93" s="30"/>
      <c r="H93" s="30"/>
      <c r="I93" s="30"/>
      <c r="J93" s="9" t="s">
        <v>16</v>
      </c>
      <c r="K93" s="9"/>
      <c r="L93" s="30"/>
      <c r="M93" s="30"/>
      <c r="N93" s="30"/>
      <c r="O93" s="30"/>
      <c r="P93" s="32"/>
    </row>
    <row r="94" spans="1:16" ht="12" customHeight="1" thickBot="1">
      <c r="A94" s="54"/>
      <c r="B94" s="55"/>
      <c r="C94" s="55"/>
      <c r="D94" s="55"/>
      <c r="E94" s="30"/>
      <c r="F94" s="30"/>
      <c r="G94" s="30"/>
      <c r="H94" s="30"/>
      <c r="I94" s="30"/>
      <c r="J94" s="33">
        <f>SUM(K91:K93)</f>
        <v>0</v>
      </c>
      <c r="K94" s="33"/>
      <c r="L94" s="30"/>
      <c r="M94" s="30"/>
      <c r="N94" s="30"/>
      <c r="O94" s="30"/>
      <c r="P94" s="32"/>
    </row>
    <row r="95" spans="1:16" ht="12" customHeight="1" thickBot="1">
      <c r="A95" s="54" t="s">
        <v>38</v>
      </c>
      <c r="B95" s="55" t="s">
        <v>70</v>
      </c>
      <c r="C95" s="55"/>
      <c r="D95" s="55"/>
      <c r="E95" s="30">
        <f>SUM(F95:G95,M95:O95)</f>
        <v>13119532</v>
      </c>
      <c r="F95" s="30">
        <v>10119532</v>
      </c>
      <c r="G95" s="31">
        <f>H95+I95+J98+L95</f>
        <v>0</v>
      </c>
      <c r="H95" s="30"/>
      <c r="I95" s="30"/>
      <c r="J95" s="8" t="s">
        <v>13</v>
      </c>
      <c r="K95" s="8"/>
      <c r="L95" s="30"/>
      <c r="M95" s="30">
        <v>3000000</v>
      </c>
      <c r="N95" s="30"/>
      <c r="O95" s="30"/>
      <c r="P95" s="34" t="s">
        <v>14</v>
      </c>
    </row>
    <row r="96" spans="1:16" ht="12" customHeight="1" thickBot="1">
      <c r="A96" s="54"/>
      <c r="B96" s="55"/>
      <c r="C96" s="55"/>
      <c r="D96" s="55"/>
      <c r="E96" s="30"/>
      <c r="F96" s="30"/>
      <c r="G96" s="30"/>
      <c r="H96" s="30"/>
      <c r="I96" s="30"/>
      <c r="J96" s="9" t="s">
        <v>15</v>
      </c>
      <c r="K96" s="9"/>
      <c r="L96" s="30"/>
      <c r="M96" s="30"/>
      <c r="N96" s="30"/>
      <c r="O96" s="30"/>
      <c r="P96" s="34"/>
    </row>
    <row r="97" spans="1:16" ht="12" customHeight="1" thickBot="1">
      <c r="A97" s="54"/>
      <c r="B97" s="55"/>
      <c r="C97" s="55"/>
      <c r="D97" s="55"/>
      <c r="E97" s="30"/>
      <c r="F97" s="30"/>
      <c r="G97" s="30"/>
      <c r="H97" s="30"/>
      <c r="I97" s="30"/>
      <c r="J97" s="9" t="s">
        <v>16</v>
      </c>
      <c r="K97" s="9"/>
      <c r="L97" s="30"/>
      <c r="M97" s="30"/>
      <c r="N97" s="30"/>
      <c r="O97" s="30"/>
      <c r="P97" s="34"/>
    </row>
    <row r="98" spans="1:16" ht="12" customHeight="1" thickBot="1">
      <c r="A98" s="54"/>
      <c r="B98" s="55"/>
      <c r="C98" s="55"/>
      <c r="D98" s="55"/>
      <c r="E98" s="30"/>
      <c r="F98" s="30"/>
      <c r="G98" s="30"/>
      <c r="H98" s="30"/>
      <c r="I98" s="30"/>
      <c r="J98" s="33">
        <f>SUM(K95:K97)</f>
        <v>0</v>
      </c>
      <c r="K98" s="33"/>
      <c r="L98" s="30"/>
      <c r="M98" s="30"/>
      <c r="N98" s="30"/>
      <c r="O98" s="30"/>
      <c r="P98" s="34"/>
    </row>
    <row r="99" spans="1:16" ht="15.75" customHeight="1" thickBot="1">
      <c r="A99" s="81" t="s">
        <v>39</v>
      </c>
      <c r="B99" s="59">
        <v>750</v>
      </c>
      <c r="C99" s="59">
        <v>75020</v>
      </c>
      <c r="D99" s="82" t="s">
        <v>40</v>
      </c>
      <c r="E99" s="30">
        <f>SUM(F99:G99,M99:O99)</f>
        <v>35000000</v>
      </c>
      <c r="F99" s="30">
        <v>35000000</v>
      </c>
      <c r="G99" s="30">
        <f>SUM(H99,I99,J102,L99)</f>
        <v>0</v>
      </c>
      <c r="H99" s="30"/>
      <c r="I99" s="30"/>
      <c r="J99" s="10" t="s">
        <v>13</v>
      </c>
      <c r="K99" s="10"/>
      <c r="L99" s="30"/>
      <c r="M99" s="30"/>
      <c r="N99" s="30"/>
      <c r="O99" s="30"/>
      <c r="P99" s="32" t="s">
        <v>14</v>
      </c>
    </row>
    <row r="100" spans="1:16" ht="15.75" customHeight="1" thickBot="1">
      <c r="A100" s="81"/>
      <c r="B100" s="59"/>
      <c r="C100" s="59"/>
      <c r="D100" s="82"/>
      <c r="E100" s="30"/>
      <c r="F100" s="30"/>
      <c r="G100" s="30"/>
      <c r="H100" s="30"/>
      <c r="I100" s="30"/>
      <c r="J100" s="9" t="s">
        <v>15</v>
      </c>
      <c r="K100" s="9"/>
      <c r="L100" s="30"/>
      <c r="M100" s="30"/>
      <c r="N100" s="30"/>
      <c r="O100" s="30"/>
      <c r="P100" s="32"/>
    </row>
    <row r="101" spans="1:16" ht="15.75" customHeight="1" thickBot="1">
      <c r="A101" s="81"/>
      <c r="B101" s="59"/>
      <c r="C101" s="59"/>
      <c r="D101" s="82"/>
      <c r="E101" s="30"/>
      <c r="F101" s="30"/>
      <c r="G101" s="30"/>
      <c r="H101" s="30"/>
      <c r="I101" s="30"/>
      <c r="J101" s="9" t="s">
        <v>16</v>
      </c>
      <c r="K101" s="9"/>
      <c r="L101" s="30"/>
      <c r="M101" s="30"/>
      <c r="N101" s="30"/>
      <c r="O101" s="30"/>
      <c r="P101" s="32"/>
    </row>
    <row r="102" spans="1:16" ht="15.75" customHeight="1" thickBot="1">
      <c r="A102" s="81"/>
      <c r="B102" s="59"/>
      <c r="C102" s="59"/>
      <c r="D102" s="82"/>
      <c r="E102" s="30"/>
      <c r="F102" s="30"/>
      <c r="G102" s="30"/>
      <c r="H102" s="30"/>
      <c r="I102" s="30"/>
      <c r="J102" s="33">
        <f>SUM(K99:K101)</f>
        <v>0</v>
      </c>
      <c r="K102" s="33"/>
      <c r="L102" s="30"/>
      <c r="M102" s="30"/>
      <c r="N102" s="30"/>
      <c r="O102" s="30"/>
      <c r="P102" s="32"/>
    </row>
    <row r="103" spans="1:16" ht="15.75" customHeight="1" thickBot="1">
      <c r="A103" s="81" t="s">
        <v>66</v>
      </c>
      <c r="B103" s="59">
        <v>801</v>
      </c>
      <c r="C103" s="83">
        <v>80130</v>
      </c>
      <c r="D103" s="60" t="s">
        <v>42</v>
      </c>
      <c r="E103" s="30">
        <f>SUM(F103:G103,M103:O103)</f>
        <v>6300000</v>
      </c>
      <c r="F103" s="30">
        <v>1000000</v>
      </c>
      <c r="G103" s="30">
        <f>H103+I103+J106+L103</f>
        <v>5300000</v>
      </c>
      <c r="H103" s="30">
        <v>5300000</v>
      </c>
      <c r="I103" s="30"/>
      <c r="J103" s="10" t="s">
        <v>13</v>
      </c>
      <c r="K103" s="10"/>
      <c r="L103" s="30"/>
      <c r="M103" s="30"/>
      <c r="N103" s="30"/>
      <c r="O103" s="30"/>
      <c r="P103" s="32" t="s">
        <v>14</v>
      </c>
    </row>
    <row r="104" spans="1:16" ht="15.75" customHeight="1" thickBot="1">
      <c r="A104" s="81"/>
      <c r="B104" s="59"/>
      <c r="C104" s="83"/>
      <c r="D104" s="60"/>
      <c r="E104" s="30"/>
      <c r="F104" s="30"/>
      <c r="G104" s="30"/>
      <c r="H104" s="30"/>
      <c r="I104" s="30"/>
      <c r="J104" s="9" t="s">
        <v>15</v>
      </c>
      <c r="K104" s="9"/>
      <c r="L104" s="30"/>
      <c r="M104" s="30"/>
      <c r="N104" s="30"/>
      <c r="O104" s="30"/>
      <c r="P104" s="32"/>
    </row>
    <row r="105" spans="1:16" ht="15.75" customHeight="1" thickBot="1">
      <c r="A105" s="81"/>
      <c r="B105" s="59"/>
      <c r="C105" s="83"/>
      <c r="D105" s="60"/>
      <c r="E105" s="30"/>
      <c r="F105" s="30"/>
      <c r="G105" s="30"/>
      <c r="H105" s="30"/>
      <c r="I105" s="30"/>
      <c r="J105" s="9" t="s">
        <v>16</v>
      </c>
      <c r="K105" s="9"/>
      <c r="L105" s="30"/>
      <c r="M105" s="30"/>
      <c r="N105" s="30"/>
      <c r="O105" s="30"/>
      <c r="P105" s="32"/>
    </row>
    <row r="106" spans="1:16" ht="15.75" customHeight="1" thickBot="1">
      <c r="A106" s="81"/>
      <c r="B106" s="59"/>
      <c r="C106" s="83"/>
      <c r="D106" s="60"/>
      <c r="E106" s="30"/>
      <c r="F106" s="30"/>
      <c r="G106" s="30"/>
      <c r="H106" s="30"/>
      <c r="I106" s="30"/>
      <c r="J106" s="33">
        <f>SUM(K103:K105)</f>
        <v>0</v>
      </c>
      <c r="K106" s="33"/>
      <c r="L106" s="30"/>
      <c r="M106" s="30"/>
      <c r="N106" s="30"/>
      <c r="O106" s="30"/>
      <c r="P106" s="32"/>
    </row>
    <row r="107" spans="1:16" ht="15.75" customHeight="1" thickBot="1">
      <c r="A107" s="81" t="s">
        <v>41</v>
      </c>
      <c r="B107" s="59">
        <v>801</v>
      </c>
      <c r="C107" s="59">
        <v>80120</v>
      </c>
      <c r="D107" s="60" t="s">
        <v>44</v>
      </c>
      <c r="E107" s="30">
        <f>SUM(F107:G107,M107:O107)</f>
        <v>14330000</v>
      </c>
      <c r="F107" s="30">
        <v>30000</v>
      </c>
      <c r="G107" s="30">
        <f>H107+I107+J110+L107</f>
        <v>700000</v>
      </c>
      <c r="H107" s="30">
        <v>700000</v>
      </c>
      <c r="I107" s="30"/>
      <c r="J107" s="10" t="s">
        <v>13</v>
      </c>
      <c r="K107" s="10"/>
      <c r="L107" s="30"/>
      <c r="M107" s="30">
        <v>13600000</v>
      </c>
      <c r="N107" s="30"/>
      <c r="O107" s="30"/>
      <c r="P107" s="32" t="s">
        <v>14</v>
      </c>
    </row>
    <row r="108" spans="1:16" ht="15.75" customHeight="1" thickBot="1">
      <c r="A108" s="81"/>
      <c r="B108" s="59"/>
      <c r="C108" s="59"/>
      <c r="D108" s="60"/>
      <c r="E108" s="30" t="e">
        <f>SUM(F108:G108,M108:O108)</f>
        <v>#VALUE!</v>
      </c>
      <c r="F108" s="30"/>
      <c r="G108" s="30" t="e">
        <f>H108+I108+J111+L108</f>
        <v>#VALUE!</v>
      </c>
      <c r="H108" s="30"/>
      <c r="I108" s="30"/>
      <c r="J108" s="9" t="s">
        <v>15</v>
      </c>
      <c r="K108" s="9"/>
      <c r="L108" s="30"/>
      <c r="M108" s="30"/>
      <c r="N108" s="30"/>
      <c r="O108" s="30"/>
      <c r="P108" s="32"/>
    </row>
    <row r="109" spans="1:16" ht="15.75" customHeight="1" thickBot="1">
      <c r="A109" s="81"/>
      <c r="B109" s="59"/>
      <c r="C109" s="59"/>
      <c r="D109" s="60"/>
      <c r="E109" s="30" t="e">
        <f>SUM(F109:G109,M109:O109)</f>
        <v>#VALUE!</v>
      </c>
      <c r="F109" s="30"/>
      <c r="G109" s="30" t="e">
        <f>H109+I109+J112+L109</f>
        <v>#VALUE!</v>
      </c>
      <c r="H109" s="30"/>
      <c r="I109" s="30"/>
      <c r="J109" s="9" t="s">
        <v>16</v>
      </c>
      <c r="K109" s="9"/>
      <c r="L109" s="30"/>
      <c r="M109" s="30"/>
      <c r="N109" s="30"/>
      <c r="O109" s="30"/>
      <c r="P109" s="32"/>
    </row>
    <row r="110" spans="1:16" ht="15.75" customHeight="1" thickBot="1">
      <c r="A110" s="81"/>
      <c r="B110" s="59"/>
      <c r="C110" s="59"/>
      <c r="D110" s="60"/>
      <c r="E110" s="30" t="e">
        <f>SUM(F110:G110,M110:O110)</f>
        <v>#VALUE!</v>
      </c>
      <c r="F110" s="30"/>
      <c r="G110" s="30" t="e">
        <f>H110+I110+J113+L110</f>
        <v>#VALUE!</v>
      </c>
      <c r="H110" s="30"/>
      <c r="I110" s="30"/>
      <c r="J110" s="33">
        <f>SUM(K107:K109)</f>
        <v>0</v>
      </c>
      <c r="K110" s="33"/>
      <c r="L110" s="30"/>
      <c r="M110" s="30"/>
      <c r="N110" s="30"/>
      <c r="O110" s="30"/>
      <c r="P110" s="32"/>
    </row>
    <row r="111" spans="1:16" ht="15.75" customHeight="1" thickBot="1">
      <c r="A111" s="84" t="s">
        <v>43</v>
      </c>
      <c r="B111" s="85">
        <v>854</v>
      </c>
      <c r="C111" s="85">
        <v>85403</v>
      </c>
      <c r="D111" s="86" t="s">
        <v>61</v>
      </c>
      <c r="E111" s="30">
        <f>SUM(F111:G111,M111:O111)</f>
        <v>3050000</v>
      </c>
      <c r="F111" s="30"/>
      <c r="G111" s="30">
        <f>H111+I111+J114+L111</f>
        <v>550000</v>
      </c>
      <c r="H111" s="30">
        <v>550000</v>
      </c>
      <c r="I111" s="30"/>
      <c r="J111" s="10" t="s">
        <v>13</v>
      </c>
      <c r="K111" s="10"/>
      <c r="L111" s="87"/>
      <c r="M111" s="87">
        <v>2500000</v>
      </c>
      <c r="N111" s="87"/>
      <c r="O111" s="87"/>
      <c r="P111" s="88" t="s">
        <v>14</v>
      </c>
    </row>
    <row r="112" spans="1:16" ht="15.75" customHeight="1" thickBot="1">
      <c r="A112" s="84"/>
      <c r="B112" s="85"/>
      <c r="C112" s="85"/>
      <c r="D112" s="86"/>
      <c r="E112" s="30"/>
      <c r="F112" s="30"/>
      <c r="G112" s="30"/>
      <c r="H112" s="30"/>
      <c r="I112" s="30"/>
      <c r="J112" s="9" t="s">
        <v>15</v>
      </c>
      <c r="K112" s="9"/>
      <c r="L112" s="87"/>
      <c r="M112" s="87"/>
      <c r="N112" s="87"/>
      <c r="O112" s="87"/>
      <c r="P112" s="88"/>
    </row>
    <row r="113" spans="1:16" ht="15.75" customHeight="1" thickBot="1">
      <c r="A113" s="84"/>
      <c r="B113" s="85"/>
      <c r="C113" s="85"/>
      <c r="D113" s="86"/>
      <c r="E113" s="30"/>
      <c r="F113" s="30"/>
      <c r="G113" s="30"/>
      <c r="H113" s="30"/>
      <c r="I113" s="30"/>
      <c r="J113" s="9" t="s">
        <v>16</v>
      </c>
      <c r="K113" s="9"/>
      <c r="L113" s="87"/>
      <c r="M113" s="87"/>
      <c r="N113" s="87"/>
      <c r="O113" s="87"/>
      <c r="P113" s="88"/>
    </row>
    <row r="114" spans="1:16" ht="15.75" customHeight="1" thickBot="1">
      <c r="A114" s="84"/>
      <c r="B114" s="85"/>
      <c r="C114" s="85"/>
      <c r="D114" s="86"/>
      <c r="E114" s="30"/>
      <c r="F114" s="30"/>
      <c r="G114" s="30"/>
      <c r="H114" s="30"/>
      <c r="I114" s="30"/>
      <c r="J114" s="33">
        <f>SUM(K111:K113)</f>
        <v>0</v>
      </c>
      <c r="K114" s="33"/>
      <c r="L114" s="87"/>
      <c r="M114" s="87"/>
      <c r="N114" s="87"/>
      <c r="O114" s="87"/>
      <c r="P114" s="88"/>
    </row>
    <row r="115" spans="1:16" ht="15.75" customHeight="1" thickBot="1">
      <c r="A115" s="81" t="s">
        <v>45</v>
      </c>
      <c r="B115" s="59">
        <v>926</v>
      </c>
      <c r="C115" s="59">
        <v>92601</v>
      </c>
      <c r="D115" s="60" t="s">
        <v>46</v>
      </c>
      <c r="E115" s="30">
        <f>SUM(F115:G115,M115:O115)</f>
        <v>3950000</v>
      </c>
      <c r="F115" s="30">
        <v>450000</v>
      </c>
      <c r="G115" s="30">
        <f>H115+I115+J118+L115</f>
        <v>1450000</v>
      </c>
      <c r="H115" s="30">
        <v>1450000</v>
      </c>
      <c r="I115" s="30"/>
      <c r="J115" s="10" t="s">
        <v>13</v>
      </c>
      <c r="K115" s="10"/>
      <c r="L115" s="30"/>
      <c r="M115" s="30">
        <v>2050000</v>
      </c>
      <c r="N115" s="30"/>
      <c r="O115" s="30"/>
      <c r="P115" s="32" t="s">
        <v>14</v>
      </c>
    </row>
    <row r="116" spans="1:16" ht="15.75" customHeight="1" thickBot="1">
      <c r="A116" s="81"/>
      <c r="B116" s="59"/>
      <c r="C116" s="59"/>
      <c r="D116" s="60"/>
      <c r="E116" s="30"/>
      <c r="F116" s="30"/>
      <c r="G116" s="30"/>
      <c r="H116" s="30"/>
      <c r="I116" s="30"/>
      <c r="J116" s="9" t="s">
        <v>15</v>
      </c>
      <c r="K116" s="9"/>
      <c r="L116" s="30"/>
      <c r="M116" s="30"/>
      <c r="N116" s="30"/>
      <c r="O116" s="30"/>
      <c r="P116" s="32"/>
    </row>
    <row r="117" spans="1:16" ht="15.75" customHeight="1" thickBot="1">
      <c r="A117" s="81"/>
      <c r="B117" s="59"/>
      <c r="C117" s="59"/>
      <c r="D117" s="60"/>
      <c r="E117" s="30"/>
      <c r="F117" s="30"/>
      <c r="G117" s="30"/>
      <c r="H117" s="30"/>
      <c r="I117" s="30"/>
      <c r="J117" s="9" t="s">
        <v>16</v>
      </c>
      <c r="K117" s="9"/>
      <c r="L117" s="30"/>
      <c r="M117" s="30"/>
      <c r="N117" s="30"/>
      <c r="O117" s="30"/>
      <c r="P117" s="32"/>
    </row>
    <row r="118" spans="1:16" ht="15.75" customHeight="1" thickBot="1">
      <c r="A118" s="81"/>
      <c r="B118" s="59"/>
      <c r="C118" s="59"/>
      <c r="D118" s="60"/>
      <c r="E118" s="30"/>
      <c r="F118" s="30"/>
      <c r="G118" s="30"/>
      <c r="H118" s="30"/>
      <c r="I118" s="30"/>
      <c r="J118" s="33">
        <f>SUM(K115:K117)</f>
        <v>0</v>
      </c>
      <c r="K118" s="33"/>
      <c r="L118" s="30"/>
      <c r="M118" s="30"/>
      <c r="N118" s="30"/>
      <c r="O118" s="30"/>
      <c r="P118" s="32"/>
    </row>
    <row r="119" spans="1:16" ht="15.75" customHeight="1" thickBot="1">
      <c r="A119" s="81" t="s">
        <v>75</v>
      </c>
      <c r="B119" s="59">
        <v>710</v>
      </c>
      <c r="C119" s="59">
        <v>71012</v>
      </c>
      <c r="D119" s="60" t="s">
        <v>78</v>
      </c>
      <c r="E119" s="30">
        <f>SUM(F119:G119,M119:O119)</f>
        <v>4457983.87</v>
      </c>
      <c r="F119" s="30">
        <v>2439275.87</v>
      </c>
      <c r="G119" s="30">
        <f>H119+I119+J122+L119</f>
        <v>1191121</v>
      </c>
      <c r="H119" s="30">
        <v>206718</v>
      </c>
      <c r="I119" s="30"/>
      <c r="J119" s="10" t="s">
        <v>13</v>
      </c>
      <c r="K119" s="10"/>
      <c r="L119" s="30">
        <v>984403</v>
      </c>
      <c r="M119" s="30">
        <v>827587</v>
      </c>
      <c r="N119" s="30"/>
      <c r="O119" s="30"/>
      <c r="P119" s="90" t="s">
        <v>79</v>
      </c>
    </row>
    <row r="120" spans="1:16" ht="15.75" customHeight="1" thickBot="1">
      <c r="A120" s="81"/>
      <c r="B120" s="59"/>
      <c r="C120" s="59"/>
      <c r="D120" s="60"/>
      <c r="E120" s="30"/>
      <c r="F120" s="30"/>
      <c r="G120" s="30"/>
      <c r="H120" s="30"/>
      <c r="I120" s="30"/>
      <c r="J120" s="9" t="s">
        <v>15</v>
      </c>
      <c r="K120" s="9"/>
      <c r="L120" s="30"/>
      <c r="M120" s="30"/>
      <c r="N120" s="30"/>
      <c r="O120" s="30"/>
      <c r="P120" s="90"/>
    </row>
    <row r="121" spans="1:16" ht="15.75" customHeight="1" thickBot="1">
      <c r="A121" s="81"/>
      <c r="B121" s="59"/>
      <c r="C121" s="59"/>
      <c r="D121" s="60"/>
      <c r="E121" s="30"/>
      <c r="F121" s="30"/>
      <c r="G121" s="30"/>
      <c r="H121" s="30"/>
      <c r="I121" s="30"/>
      <c r="J121" s="9" t="s">
        <v>16</v>
      </c>
      <c r="K121" s="9"/>
      <c r="L121" s="30"/>
      <c r="M121" s="30"/>
      <c r="N121" s="30"/>
      <c r="O121" s="30"/>
      <c r="P121" s="90"/>
    </row>
    <row r="122" spans="1:16" ht="15.75" customHeight="1" thickBot="1">
      <c r="A122" s="81"/>
      <c r="B122" s="59"/>
      <c r="C122" s="59"/>
      <c r="D122" s="60"/>
      <c r="E122" s="30"/>
      <c r="F122" s="30"/>
      <c r="G122" s="30"/>
      <c r="H122" s="30"/>
      <c r="I122" s="30"/>
      <c r="J122" s="33">
        <f>SUM(K119:K121)</f>
        <v>0</v>
      </c>
      <c r="K122" s="33"/>
      <c r="L122" s="30"/>
      <c r="M122" s="30"/>
      <c r="N122" s="30"/>
      <c r="O122" s="30"/>
      <c r="P122" s="90"/>
    </row>
    <row r="123" spans="1:16" ht="12.75">
      <c r="A123" s="11"/>
      <c r="B123" s="12"/>
      <c r="C123" s="12"/>
      <c r="D123" s="12"/>
      <c r="E123" s="13"/>
      <c r="F123" s="13"/>
      <c r="G123" s="14"/>
      <c r="H123" s="14"/>
      <c r="I123" s="14"/>
      <c r="J123" s="13"/>
      <c r="K123" s="13"/>
      <c r="L123" s="13"/>
      <c r="M123" s="13"/>
      <c r="N123" s="13"/>
      <c r="O123" s="13"/>
      <c r="P123" s="15"/>
    </row>
    <row r="124" spans="1:11" ht="12.75">
      <c r="A124" s="89" t="s">
        <v>47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</row>
    <row r="125" spans="1:11" ht="12.75">
      <c r="A125" s="89" t="s">
        <v>48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</row>
    <row r="126" spans="1:11" ht="12.75">
      <c r="A126" s="89" t="s">
        <v>49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</row>
  </sheetData>
  <sheetProtection/>
  <mergeCells count="413">
    <mergeCell ref="P119:P122"/>
    <mergeCell ref="J122:K122"/>
    <mergeCell ref="L119:L122"/>
    <mergeCell ref="M119:M122"/>
    <mergeCell ref="N119:N122"/>
    <mergeCell ref="O119:O122"/>
    <mergeCell ref="F119:F122"/>
    <mergeCell ref="G119:G122"/>
    <mergeCell ref="H119:H122"/>
    <mergeCell ref="I119:I122"/>
    <mergeCell ref="B119:B122"/>
    <mergeCell ref="C119:C122"/>
    <mergeCell ref="D119:D122"/>
    <mergeCell ref="E119:E122"/>
    <mergeCell ref="M27:M30"/>
    <mergeCell ref="N27:N30"/>
    <mergeCell ref="O27:O30"/>
    <mergeCell ref="P27:P30"/>
    <mergeCell ref="G27:G30"/>
    <mergeCell ref="H27:H30"/>
    <mergeCell ref="I27:I30"/>
    <mergeCell ref="L27:L30"/>
    <mergeCell ref="J30:K30"/>
    <mergeCell ref="A27:A30"/>
    <mergeCell ref="B27:D30"/>
    <mergeCell ref="E27:E30"/>
    <mergeCell ref="F27:F30"/>
    <mergeCell ref="A125:K125"/>
    <mergeCell ref="A126:K126"/>
    <mergeCell ref="O115:O118"/>
    <mergeCell ref="H115:H118"/>
    <mergeCell ref="A115:A118"/>
    <mergeCell ref="B115:B118"/>
    <mergeCell ref="C115:C118"/>
    <mergeCell ref="D115:D118"/>
    <mergeCell ref="E115:E118"/>
    <mergeCell ref="F115:F118"/>
    <mergeCell ref="H111:H114"/>
    <mergeCell ref="A124:K124"/>
    <mergeCell ref="P115:P118"/>
    <mergeCell ref="J118:K118"/>
    <mergeCell ref="I115:I118"/>
    <mergeCell ref="L115:L118"/>
    <mergeCell ref="M115:M118"/>
    <mergeCell ref="N115:N118"/>
    <mergeCell ref="G115:G118"/>
    <mergeCell ref="A119:A122"/>
    <mergeCell ref="E111:E114"/>
    <mergeCell ref="F111:F114"/>
    <mergeCell ref="O111:O114"/>
    <mergeCell ref="P111:P114"/>
    <mergeCell ref="J114:K114"/>
    <mergeCell ref="N111:N114"/>
    <mergeCell ref="I111:I114"/>
    <mergeCell ref="L111:L114"/>
    <mergeCell ref="M111:M114"/>
    <mergeCell ref="G111:G114"/>
    <mergeCell ref="A111:A114"/>
    <mergeCell ref="B111:B114"/>
    <mergeCell ref="C111:C114"/>
    <mergeCell ref="D111:D114"/>
    <mergeCell ref="O107:O110"/>
    <mergeCell ref="P107:P110"/>
    <mergeCell ref="J110:K110"/>
    <mergeCell ref="H107:H110"/>
    <mergeCell ref="I107:I110"/>
    <mergeCell ref="L107:L110"/>
    <mergeCell ref="M107:M110"/>
    <mergeCell ref="A107:A110"/>
    <mergeCell ref="B107:B110"/>
    <mergeCell ref="C107:C110"/>
    <mergeCell ref="D107:D110"/>
    <mergeCell ref="E107:E110"/>
    <mergeCell ref="F107:F110"/>
    <mergeCell ref="G107:G110"/>
    <mergeCell ref="N107:N110"/>
    <mergeCell ref="M103:M106"/>
    <mergeCell ref="N103:N106"/>
    <mergeCell ref="P99:P102"/>
    <mergeCell ref="J102:K102"/>
    <mergeCell ref="O103:O106"/>
    <mergeCell ref="P103:P106"/>
    <mergeCell ref="J106:K106"/>
    <mergeCell ref="M99:M102"/>
    <mergeCell ref="N99:N102"/>
    <mergeCell ref="O99:O102"/>
    <mergeCell ref="L99:L102"/>
    <mergeCell ref="L103:L106"/>
    <mergeCell ref="A103:A106"/>
    <mergeCell ref="B103:B106"/>
    <mergeCell ref="C103:C106"/>
    <mergeCell ref="D103:D106"/>
    <mergeCell ref="E103:E106"/>
    <mergeCell ref="F103:F106"/>
    <mergeCell ref="I103:I106"/>
    <mergeCell ref="I99:I102"/>
    <mergeCell ref="G103:G106"/>
    <mergeCell ref="H103:H106"/>
    <mergeCell ref="A99:A102"/>
    <mergeCell ref="B99:B102"/>
    <mergeCell ref="C99:C102"/>
    <mergeCell ref="D99:D102"/>
    <mergeCell ref="E99:E102"/>
    <mergeCell ref="F99:F102"/>
    <mergeCell ref="G99:G102"/>
    <mergeCell ref="H99:H102"/>
    <mergeCell ref="O95:O98"/>
    <mergeCell ref="P95:P98"/>
    <mergeCell ref="P91:P94"/>
    <mergeCell ref="J94:K94"/>
    <mergeCell ref="J98:K98"/>
    <mergeCell ref="N91:N94"/>
    <mergeCell ref="O91:O94"/>
    <mergeCell ref="M95:M98"/>
    <mergeCell ref="N95:N98"/>
    <mergeCell ref="M91:M94"/>
    <mergeCell ref="E91:E94"/>
    <mergeCell ref="F91:F94"/>
    <mergeCell ref="A95:A98"/>
    <mergeCell ref="B95:D98"/>
    <mergeCell ref="E95:E98"/>
    <mergeCell ref="F95:F98"/>
    <mergeCell ref="I95:I98"/>
    <mergeCell ref="L95:L98"/>
    <mergeCell ref="L91:L94"/>
    <mergeCell ref="G95:G98"/>
    <mergeCell ref="H95:H98"/>
    <mergeCell ref="G91:G94"/>
    <mergeCell ref="H91:H94"/>
    <mergeCell ref="I91:I94"/>
    <mergeCell ref="A87:A90"/>
    <mergeCell ref="B87:D90"/>
    <mergeCell ref="A91:A94"/>
    <mergeCell ref="B91:D94"/>
    <mergeCell ref="O87:O90"/>
    <mergeCell ref="P87:P90"/>
    <mergeCell ref="P83:P86"/>
    <mergeCell ref="J86:K86"/>
    <mergeCell ref="L83:L86"/>
    <mergeCell ref="M83:M86"/>
    <mergeCell ref="N83:N86"/>
    <mergeCell ref="O83:O86"/>
    <mergeCell ref="J90:K90"/>
    <mergeCell ref="E87:E90"/>
    <mergeCell ref="F87:F90"/>
    <mergeCell ref="G87:G90"/>
    <mergeCell ref="H87:H90"/>
    <mergeCell ref="I87:I90"/>
    <mergeCell ref="L87:L90"/>
    <mergeCell ref="M87:M90"/>
    <mergeCell ref="N87:N90"/>
    <mergeCell ref="G83:G86"/>
    <mergeCell ref="H83:H86"/>
    <mergeCell ref="I83:I86"/>
    <mergeCell ref="A79:A82"/>
    <mergeCell ref="B79:D82"/>
    <mergeCell ref="A83:A86"/>
    <mergeCell ref="B83:D86"/>
    <mergeCell ref="E83:E86"/>
    <mergeCell ref="F83:F86"/>
    <mergeCell ref="E79:E82"/>
    <mergeCell ref="P79:P82"/>
    <mergeCell ref="P75:P78"/>
    <mergeCell ref="J78:K78"/>
    <mergeCell ref="L75:L78"/>
    <mergeCell ref="M75:M78"/>
    <mergeCell ref="N75:N78"/>
    <mergeCell ref="O75:O78"/>
    <mergeCell ref="J82:K82"/>
    <mergeCell ref="L79:L82"/>
    <mergeCell ref="M79:M82"/>
    <mergeCell ref="F79:F82"/>
    <mergeCell ref="G79:G82"/>
    <mergeCell ref="H79:H82"/>
    <mergeCell ref="N79:N82"/>
    <mergeCell ref="O79:O82"/>
    <mergeCell ref="G75:G78"/>
    <mergeCell ref="H75:H78"/>
    <mergeCell ref="I75:I78"/>
    <mergeCell ref="I79:I82"/>
    <mergeCell ref="N71:N74"/>
    <mergeCell ref="P67:P70"/>
    <mergeCell ref="J70:K70"/>
    <mergeCell ref="O71:O74"/>
    <mergeCell ref="P71:P74"/>
    <mergeCell ref="J74:K74"/>
    <mergeCell ref="N67:N70"/>
    <mergeCell ref="O67:O70"/>
    <mergeCell ref="L67:L70"/>
    <mergeCell ref="M67:M70"/>
    <mergeCell ref="A75:A78"/>
    <mergeCell ref="B75:D78"/>
    <mergeCell ref="E75:E78"/>
    <mergeCell ref="F75:F78"/>
    <mergeCell ref="A71:A74"/>
    <mergeCell ref="B71:B74"/>
    <mergeCell ref="C71:C74"/>
    <mergeCell ref="D71:D74"/>
    <mergeCell ref="M71:M74"/>
    <mergeCell ref="G67:G70"/>
    <mergeCell ref="H67:H70"/>
    <mergeCell ref="I67:I70"/>
    <mergeCell ref="I71:I74"/>
    <mergeCell ref="L71:L74"/>
    <mergeCell ref="E67:E70"/>
    <mergeCell ref="F67:F70"/>
    <mergeCell ref="G71:G74"/>
    <mergeCell ref="H71:H74"/>
    <mergeCell ref="E71:E74"/>
    <mergeCell ref="F71:F74"/>
    <mergeCell ref="A63:A66"/>
    <mergeCell ref="B63:D66"/>
    <mergeCell ref="A67:A70"/>
    <mergeCell ref="B67:D70"/>
    <mergeCell ref="O63:O66"/>
    <mergeCell ref="P63:P66"/>
    <mergeCell ref="P59:P62"/>
    <mergeCell ref="J62:K62"/>
    <mergeCell ref="L59:L62"/>
    <mergeCell ref="M59:M62"/>
    <mergeCell ref="N59:N62"/>
    <mergeCell ref="O59:O62"/>
    <mergeCell ref="J66:K66"/>
    <mergeCell ref="E63:E66"/>
    <mergeCell ref="F63:F66"/>
    <mergeCell ref="G63:G66"/>
    <mergeCell ref="H63:H66"/>
    <mergeCell ref="I63:I66"/>
    <mergeCell ref="L63:L66"/>
    <mergeCell ref="M63:M66"/>
    <mergeCell ref="N63:N66"/>
    <mergeCell ref="G59:G62"/>
    <mergeCell ref="H59:H62"/>
    <mergeCell ref="I59:I62"/>
    <mergeCell ref="A55:A58"/>
    <mergeCell ref="B55:D58"/>
    <mergeCell ref="A59:A62"/>
    <mergeCell ref="B59:D62"/>
    <mergeCell ref="E59:E62"/>
    <mergeCell ref="F59:F62"/>
    <mergeCell ref="I55:I58"/>
    <mergeCell ref="O55:O58"/>
    <mergeCell ref="P55:P58"/>
    <mergeCell ref="P51:P54"/>
    <mergeCell ref="J54:K54"/>
    <mergeCell ref="L51:L54"/>
    <mergeCell ref="M51:M54"/>
    <mergeCell ref="N51:N54"/>
    <mergeCell ref="O51:O54"/>
    <mergeCell ref="J58:K58"/>
    <mergeCell ref="L55:L58"/>
    <mergeCell ref="M55:M58"/>
    <mergeCell ref="N55:N58"/>
    <mergeCell ref="E55:E58"/>
    <mergeCell ref="F55:F58"/>
    <mergeCell ref="G55:G58"/>
    <mergeCell ref="H55:H58"/>
    <mergeCell ref="G51:G54"/>
    <mergeCell ref="H51:H54"/>
    <mergeCell ref="I51:I54"/>
    <mergeCell ref="A47:A50"/>
    <mergeCell ref="B47:D50"/>
    <mergeCell ref="A51:A54"/>
    <mergeCell ref="B51:D54"/>
    <mergeCell ref="E51:E54"/>
    <mergeCell ref="F51:F54"/>
    <mergeCell ref="I47:I50"/>
    <mergeCell ref="O47:O50"/>
    <mergeCell ref="P47:P50"/>
    <mergeCell ref="P43:P46"/>
    <mergeCell ref="J46:K46"/>
    <mergeCell ref="L43:L46"/>
    <mergeCell ref="M43:M46"/>
    <mergeCell ref="N43:N46"/>
    <mergeCell ref="O43:O46"/>
    <mergeCell ref="J50:K50"/>
    <mergeCell ref="L47:L50"/>
    <mergeCell ref="M47:M50"/>
    <mergeCell ref="N47:N50"/>
    <mergeCell ref="E47:E50"/>
    <mergeCell ref="F47:F50"/>
    <mergeCell ref="G47:G50"/>
    <mergeCell ref="H47:H50"/>
    <mergeCell ref="G43:G46"/>
    <mergeCell ref="H43:H46"/>
    <mergeCell ref="I43:I46"/>
    <mergeCell ref="A39:A42"/>
    <mergeCell ref="B39:D42"/>
    <mergeCell ref="A43:A46"/>
    <mergeCell ref="B43:D46"/>
    <mergeCell ref="E43:E46"/>
    <mergeCell ref="F43:F46"/>
    <mergeCell ref="I39:I42"/>
    <mergeCell ref="O39:O42"/>
    <mergeCell ref="P39:P42"/>
    <mergeCell ref="P35:P38"/>
    <mergeCell ref="J38:K38"/>
    <mergeCell ref="L35:L38"/>
    <mergeCell ref="M35:M38"/>
    <mergeCell ref="N35:N38"/>
    <mergeCell ref="O35:O38"/>
    <mergeCell ref="J42:K42"/>
    <mergeCell ref="L39:L42"/>
    <mergeCell ref="N39:N42"/>
    <mergeCell ref="E39:E42"/>
    <mergeCell ref="F39:F42"/>
    <mergeCell ref="G39:G42"/>
    <mergeCell ref="H39:H42"/>
    <mergeCell ref="G35:G38"/>
    <mergeCell ref="H35:H38"/>
    <mergeCell ref="I35:I38"/>
    <mergeCell ref="M39:M42"/>
    <mergeCell ref="A35:A38"/>
    <mergeCell ref="B35:D38"/>
    <mergeCell ref="E35:E38"/>
    <mergeCell ref="F35:F38"/>
    <mergeCell ref="I31:I34"/>
    <mergeCell ref="L31:L34"/>
    <mergeCell ref="O31:O34"/>
    <mergeCell ref="P31:P34"/>
    <mergeCell ref="J34:K34"/>
    <mergeCell ref="M31:M34"/>
    <mergeCell ref="N31:N34"/>
    <mergeCell ref="E31:E34"/>
    <mergeCell ref="F31:F34"/>
    <mergeCell ref="G31:G34"/>
    <mergeCell ref="H31:H34"/>
    <mergeCell ref="A23:A26"/>
    <mergeCell ref="B23:D26"/>
    <mergeCell ref="E23:E26"/>
    <mergeCell ref="F23:F26"/>
    <mergeCell ref="A31:A34"/>
    <mergeCell ref="B31:B34"/>
    <mergeCell ref="C31:C34"/>
    <mergeCell ref="D31:D34"/>
    <mergeCell ref="M19:M22"/>
    <mergeCell ref="O23:O26"/>
    <mergeCell ref="P23:P26"/>
    <mergeCell ref="G23:G26"/>
    <mergeCell ref="H23:H26"/>
    <mergeCell ref="I23:I26"/>
    <mergeCell ref="L23:L26"/>
    <mergeCell ref="J26:K26"/>
    <mergeCell ref="M23:M26"/>
    <mergeCell ref="N23:N26"/>
    <mergeCell ref="H19:H22"/>
    <mergeCell ref="I19:I22"/>
    <mergeCell ref="L19:L22"/>
    <mergeCell ref="J22:K22"/>
    <mergeCell ref="A19:A22"/>
    <mergeCell ref="B19:D22"/>
    <mergeCell ref="E19:E22"/>
    <mergeCell ref="G19:G22"/>
    <mergeCell ref="A15:A18"/>
    <mergeCell ref="B15:D18"/>
    <mergeCell ref="E15:E18"/>
    <mergeCell ref="F15:F18"/>
    <mergeCell ref="N15:N18"/>
    <mergeCell ref="N19:N22"/>
    <mergeCell ref="O19:O22"/>
    <mergeCell ref="P19:P22"/>
    <mergeCell ref="M11:M14"/>
    <mergeCell ref="F19:F22"/>
    <mergeCell ref="O15:O18"/>
    <mergeCell ref="P15:P18"/>
    <mergeCell ref="G15:G18"/>
    <mergeCell ref="H15:H18"/>
    <mergeCell ref="I15:I18"/>
    <mergeCell ref="L15:L18"/>
    <mergeCell ref="J18:K18"/>
    <mergeCell ref="M15:M18"/>
    <mergeCell ref="G11:G14"/>
    <mergeCell ref="H11:H14"/>
    <mergeCell ref="I11:I14"/>
    <mergeCell ref="L11:L14"/>
    <mergeCell ref="J14:K14"/>
    <mergeCell ref="N11:N14"/>
    <mergeCell ref="O11:O14"/>
    <mergeCell ref="P11:P14"/>
    <mergeCell ref="A7:A10"/>
    <mergeCell ref="B7:D10"/>
    <mergeCell ref="E7:E10"/>
    <mergeCell ref="F7:F10"/>
    <mergeCell ref="A11:A14"/>
    <mergeCell ref="B11:D14"/>
    <mergeCell ref="E11:E14"/>
    <mergeCell ref="F11:F14"/>
    <mergeCell ref="O7:O10"/>
    <mergeCell ref="P7:P10"/>
    <mergeCell ref="G7:G10"/>
    <mergeCell ref="H7:H10"/>
    <mergeCell ref="I7:I10"/>
    <mergeCell ref="L7:L10"/>
    <mergeCell ref="J10:K10"/>
    <mergeCell ref="M7:M10"/>
    <mergeCell ref="N7:N10"/>
    <mergeCell ref="J5:K5"/>
    <mergeCell ref="G3:O3"/>
    <mergeCell ref="J6:K6"/>
    <mergeCell ref="G4:G5"/>
    <mergeCell ref="H4:L4"/>
    <mergeCell ref="M4:M5"/>
    <mergeCell ref="N4:N5"/>
    <mergeCell ref="L1:P1"/>
    <mergeCell ref="A2:P2"/>
    <mergeCell ref="A3:A5"/>
    <mergeCell ref="B3:B5"/>
    <mergeCell ref="C3:C5"/>
    <mergeCell ref="D3:D5"/>
    <mergeCell ref="E3:E5"/>
    <mergeCell ref="F3:F5"/>
    <mergeCell ref="P3:P5"/>
    <mergeCell ref="O4:O5"/>
  </mergeCells>
  <printOptions horizontalCentered="1"/>
  <pageMargins left="0.3937007874015748" right="0.3937007874015748" top="0.31496062992125984" bottom="0.2755905511811024" header="0.5118110236220472" footer="0.7874015748031497"/>
  <pageSetup horizontalDpi="300" verticalDpi="300" orientation="portrait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</cp:lastModifiedBy>
  <cp:lastPrinted>2010-03-15T12:09:34Z</cp:lastPrinted>
  <dcterms:created xsi:type="dcterms:W3CDTF">2008-11-05T07:20:33Z</dcterms:created>
  <dcterms:modified xsi:type="dcterms:W3CDTF">2010-03-30T10:16:47Z</dcterms:modified>
  <cp:category/>
  <cp:version/>
  <cp:contentType/>
  <cp:contentStatus/>
</cp:coreProperties>
</file>