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745" activeTab="0"/>
  </bookViews>
  <sheets>
    <sheet name="Zał 2009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<sst xmlns="http://schemas.openxmlformats.org/spreadsheetml/2006/main" count="180" uniqueCount="76">
  <si>
    <t>Lp.</t>
  </si>
  <si>
    <t>Dział</t>
  </si>
  <si>
    <t>Rozdz.</t>
  </si>
  <si>
    <t>Nazwa zadania inwestycyjnego i okres realizacji (w latach)</t>
  </si>
  <si>
    <t>Łączne koszty finansowe</t>
  </si>
  <si>
    <t>Planowane wydatki</t>
  </si>
  <si>
    <t>Jednostka organizacyjna realizująca program  lub koordynująca wykonanie programu</t>
  </si>
  <si>
    <t xml:space="preserve">z tego źródła finansowania </t>
  </si>
  <si>
    <t>dochody własne jst</t>
  </si>
  <si>
    <t>kredyty i pożyczki</t>
  </si>
  <si>
    <t>środki pochodzące z innych źródeł</t>
  </si>
  <si>
    <t>środki wymienione w art.. 5 ust. 1 pkt 2 i 3 u.f.p.</t>
  </si>
  <si>
    <t>POWIAT WROCŁAWSKI
(I + II + III + IV)</t>
  </si>
  <si>
    <t>A.</t>
  </si>
  <si>
    <t>Starostwo Powiatowe we Wrocławiu</t>
  </si>
  <si>
    <t>B.</t>
  </si>
  <si>
    <t>C.</t>
  </si>
  <si>
    <t>I.</t>
  </si>
  <si>
    <t>II.</t>
  </si>
  <si>
    <t>III.</t>
  </si>
  <si>
    <t>IV.</t>
  </si>
  <si>
    <t>1.1.</t>
  </si>
  <si>
    <t>1.2.</t>
  </si>
  <si>
    <t>1.3</t>
  </si>
  <si>
    <t>1.4</t>
  </si>
  <si>
    <t>Przebudowa drogi nr 1918D w Długołęce
Długość ok. 1,7 km
Okres realizacji: 2007-2009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</si>
  <si>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</si>
  <si>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</si>
  <si>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</si>
  <si>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</si>
  <si>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</si>
  <si>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</si>
  <si>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</si>
  <si>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</si>
  <si>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</si>
  <si>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</si>
  <si>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</si>
  <si>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Przebudowa drogi nr 1974D na odcinku Gniechowice - Krzyżowice 
Długość ok. 2,6 km
Okres realizacji: 2007-2011</t>
  </si>
  <si>
    <t>2.6</t>
  </si>
  <si>
    <t>3</t>
  </si>
  <si>
    <t>Budowa siedziby Starostwa Powiatowego we Wrocławiu przy ul. Kościuszki</t>
  </si>
  <si>
    <t>5</t>
  </si>
  <si>
    <t>Rewitalizacja i przebudowa Powiatowego Zespołu Szkół nr 1 w Krzyżowicach</t>
  </si>
  <si>
    <t>6</t>
  </si>
  <si>
    <t>Rewitalizacja i rozbudowa Powiatowego Zespołu Szkół nr 3 w Sobótce</t>
  </si>
  <si>
    <t>7</t>
  </si>
  <si>
    <t>Budowa "Ośrodka Sportów Wodnych" w Borzygniewie</t>
  </si>
  <si>
    <t>A. Dotacje i środki z budżetu państwa (np. od wojewody, MEN, …)</t>
  </si>
  <si>
    <t>B. Środki i dotacje otrzymane od innych jst oraz innych jednostek zaliczanych do sektora finansów publicznych</t>
  </si>
  <si>
    <t>C. Inne źródła</t>
  </si>
  <si>
    <t>Wydatki sprzed roku 2009</t>
  </si>
  <si>
    <t>rok budżetowy 2009 (8+9+10+11)</t>
  </si>
  <si>
    <t>Program budowy i modernizacji dróg lokalnych</t>
  </si>
  <si>
    <t>2012-2026</t>
  </si>
  <si>
    <t>Przebudowa drogi nr 1535D Dobrzykowice-Nadolice</t>
  </si>
  <si>
    <t>Przebudowa drogi nr 1453D Łozina-Węgrów</t>
  </si>
  <si>
    <t>Przebudowa drogi nr 1933D Groblice-Kotowice</t>
  </si>
  <si>
    <t>Budowa i modernizacja pozostałych dróg powiatowych</t>
  </si>
  <si>
    <t>Przebudowa drogi nr 1954D Biestrzyków-Żórawina</t>
  </si>
  <si>
    <t>Przebudowa drogi nr 1951D Wysoka-Ślęza</t>
  </si>
  <si>
    <t>Przebudowa drogi nr 2000D w Mietków-Kąty Wroclawskie (A4)</t>
  </si>
  <si>
    <t>Przebudowa drogi nr 2022D Smolec-Krzeptów</t>
  </si>
  <si>
    <t>Przebudowa drogi nr 2075D Garncarsko-Sobótka-Świątniki</t>
  </si>
  <si>
    <t>Przebudowa drogi nr 2075D Jordanów Śląski (K8) - Tyniec n. Ślęzą</t>
  </si>
  <si>
    <t>Rozbudowa Specjalnego Ośrodka Szkolno-Wychowawczego w Kątach Wrocławskich</t>
  </si>
  <si>
    <t>TRANSPORT I ŁĄCZNOŚĆ, DZIAŁ 600
(Zadania: 1+2)</t>
  </si>
  <si>
    <t>ADMINISTRACJA PUBLICZNA, DZIAŁ 750
(Zadanie 3)</t>
  </si>
  <si>
    <t>OŚWIATA I WYCHOWANIE, EDUKACYJNA OPIEKA WYCHOWAWCZA, DZIAŁ 801 i 854
(Zadania: 4+5+6)</t>
  </si>
  <si>
    <t>KULTURA FIZYCZNA I SPORT, DZIAŁ 926 (Zadanie 7)</t>
  </si>
  <si>
    <t>4</t>
  </si>
  <si>
    <t>Przebudowa drogi nr 1920D w Kiełczowie
Długość ok. 2,9 km
Okres realizacji: 2007-2011</t>
  </si>
  <si>
    <t>Przebudowa drogi nr 1942D w Groblicach i Zębicach
Długość ok. 1,7 km
Okres realizacji: 2008-2011</t>
  </si>
  <si>
    <t>Przebudowa drogi nr 1971D w Domasławiu
Długość ok. 0,7 km
Okres realizacji: 2008-2011</t>
  </si>
  <si>
    <t>Przebudowa drogi nr 1990D w Rogowie Sobóckim i Sobótce
Długość ok. 4,9 km (3,4 + 1,5)
Okres realizacji: 2008-2011</t>
  </si>
  <si>
    <t>Limit wydatków na realizację "Wieloletniego Programu Inwestycyjnego Powiatu Wrocławskiego"</t>
  </si>
  <si>
    <t>Załącznik nr 2
do Uchwały nr XXIII/198/09
Rady Powiatu Wrocławskiego
z dnia 29 grudnia 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</si>
</sst>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28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0" fillId="20" borderId="1" applyNumberFormat="0" applyAlignment="0" applyProtection="0"/>
    <xf numFmtId="0" fontId="10" fillId="0" borderId="0" applyNumberFormat="0" applyFill="0" applyBorder="0" applyAlignment="0" applyProtection="0"/>
    <xf numFmtId="9" fontId="1" fillId="0" borderId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3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right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3" fontId="2" fillId="0" borderId="33" xfId="0" applyNumberFormat="1" applyFont="1" applyBorder="1" applyAlignment="1">
      <alignment horizontal="right" vertical="center" wrapText="1"/>
    </xf>
    <xf numFmtId="3" fontId="2" fillId="0" borderId="34" xfId="0" applyNumberFormat="1" applyFont="1" applyBorder="1" applyAlignment="1">
      <alignment horizontal="right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3" fontId="2" fillId="0" borderId="36" xfId="0" applyNumberFormat="1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right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20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00390625" style="1" customWidth="1"/>
    <col min="2" max="2" width="4.25390625" style="1" bestFit="1" customWidth="1"/>
    <col min="3" max="3" width="6.00390625" style="1" bestFit="1" customWidth="1"/>
    <col min="4" max="4" width="42.00390625" style="1" customWidth="1"/>
    <col min="5" max="5" width="10.75390625" style="1" customWidth="1"/>
    <col min="6" max="6" width="10.00390625" style="1" hidden="1" customWidth="1"/>
    <col min="7" max="8" width="10.00390625" style="1" customWidth="1"/>
    <col min="9" max="9" width="9.875" style="1" bestFit="1" customWidth="1"/>
    <col min="10" max="10" width="2.75390625" style="1" bestFit="1" customWidth="1"/>
    <col min="11" max="11" width="8.875" style="1" bestFit="1" customWidth="1"/>
    <col min="12" max="12" width="10.00390625" style="1" customWidth="1"/>
    <col min="13" max="14" width="9.875" style="1" bestFit="1" customWidth="1"/>
    <col min="15" max="15" width="9.875" style="1" hidden="1" customWidth="1"/>
    <col min="16" max="16" width="12.875" style="2" customWidth="1"/>
    <col min="17" max="16384" width="9.125" style="1" customWidth="1"/>
  </cols>
  <sheetData>
    <row r="1" ht="4.5" customHeight="1"/>
    <row r="2" spans="13:16" ht="57" customHeight="1">
      <c r="M2" s="18" t="s">
        <v>75</v>
      </c>
      <c r="N2" s="18"/>
      <c r="O2" s="18"/>
      <c r="P2" s="18"/>
    </row>
    <row r="3" spans="13:16" ht="6" customHeight="1">
      <c r="M3" s="19"/>
      <c r="N3" s="19"/>
      <c r="O3" s="19"/>
      <c r="P3" s="19"/>
    </row>
    <row r="4" spans="1:16" ht="30" customHeight="1" thickBot="1">
      <c r="A4" s="20" t="s">
        <v>74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2.75" customHeight="1" thickBot="1">
      <c r="A5" s="21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50</v>
      </c>
      <c r="G5" s="26" t="s">
        <v>5</v>
      </c>
      <c r="H5" s="27"/>
      <c r="I5" s="27"/>
      <c r="J5" s="27"/>
      <c r="K5" s="27"/>
      <c r="L5" s="27"/>
      <c r="M5" s="28"/>
      <c r="N5" s="28"/>
      <c r="O5" s="29"/>
      <c r="P5" s="23" t="s">
        <v>6</v>
      </c>
    </row>
    <row r="6" spans="1:16" ht="12.75" customHeight="1" thickBot="1">
      <c r="A6" s="21"/>
      <c r="B6" s="22"/>
      <c r="C6" s="22"/>
      <c r="D6" s="22"/>
      <c r="E6" s="22"/>
      <c r="F6" s="22"/>
      <c r="G6" s="25" t="s">
        <v>51</v>
      </c>
      <c r="H6" s="31" t="s">
        <v>7</v>
      </c>
      <c r="I6" s="31"/>
      <c r="J6" s="31"/>
      <c r="K6" s="31"/>
      <c r="L6" s="31"/>
      <c r="M6" s="24">
        <v>2010</v>
      </c>
      <c r="N6" s="24">
        <v>2011</v>
      </c>
      <c r="O6" s="24" t="s">
        <v>53</v>
      </c>
      <c r="P6" s="23"/>
    </row>
    <row r="7" spans="1:16" ht="39.75" thickBot="1">
      <c r="A7" s="21"/>
      <c r="B7" s="22"/>
      <c r="C7" s="22"/>
      <c r="D7" s="22"/>
      <c r="E7" s="22"/>
      <c r="F7" s="22"/>
      <c r="G7" s="25"/>
      <c r="H7" s="3" t="s">
        <v>8</v>
      </c>
      <c r="I7" s="3" t="s">
        <v>9</v>
      </c>
      <c r="J7" s="25" t="s">
        <v>10</v>
      </c>
      <c r="K7" s="25"/>
      <c r="L7" s="3" t="s">
        <v>11</v>
      </c>
      <c r="M7" s="24"/>
      <c r="N7" s="24"/>
      <c r="O7" s="24"/>
      <c r="P7" s="23"/>
    </row>
    <row r="8" spans="1:16" s="7" customFormat="1" ht="13.5" customHeight="1" thickBot="1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30">
        <v>10</v>
      </c>
      <c r="K8" s="30"/>
      <c r="L8" s="5">
        <v>11</v>
      </c>
      <c r="M8" s="5">
        <v>12</v>
      </c>
      <c r="N8" s="5">
        <v>13</v>
      </c>
      <c r="O8" s="5">
        <v>14</v>
      </c>
      <c r="P8" s="6">
        <v>15</v>
      </c>
    </row>
    <row r="9" spans="1:16" ht="13.5" thickBot="1">
      <c r="A9" s="38"/>
      <c r="B9" s="36" t="s">
        <v>12</v>
      </c>
      <c r="C9" s="36"/>
      <c r="D9" s="36"/>
      <c r="E9" s="32">
        <f>SUM(F9:G9,M9:O12)</f>
        <v>171087683</v>
      </c>
      <c r="F9" s="32">
        <f>SUM(F13:F28)</f>
        <v>6995973</v>
      </c>
      <c r="G9" s="32">
        <f>H9+I9+J12+L9</f>
        <v>46741710</v>
      </c>
      <c r="H9" s="32">
        <f>SUM(H13:H28)</f>
        <v>8430000</v>
      </c>
      <c r="I9" s="32">
        <f>SUM(I13:I28)</f>
        <v>30545132</v>
      </c>
      <c r="J9" s="8" t="s">
        <v>13</v>
      </c>
      <c r="K9" s="8">
        <f>SUM(K13,K17,K21,K25)</f>
        <v>2331000</v>
      </c>
      <c r="L9" s="32">
        <f>SUM(L13:L28)</f>
        <v>4735578</v>
      </c>
      <c r="M9" s="32">
        <f>SUM(M13:M28)</f>
        <v>8900000</v>
      </c>
      <c r="N9" s="32">
        <f>SUM(N13:N28)</f>
        <v>36450000</v>
      </c>
      <c r="O9" s="32">
        <f>SUM(O13:O28)</f>
        <v>72000000</v>
      </c>
      <c r="P9" s="33" t="s">
        <v>14</v>
      </c>
    </row>
    <row r="10" spans="1:16" ht="13.5" thickBot="1">
      <c r="A10" s="38"/>
      <c r="B10" s="36"/>
      <c r="C10" s="36"/>
      <c r="D10" s="36"/>
      <c r="E10" s="32"/>
      <c r="F10" s="32"/>
      <c r="G10" s="32"/>
      <c r="H10" s="32"/>
      <c r="I10" s="32"/>
      <c r="J10" s="9" t="s">
        <v>15</v>
      </c>
      <c r="K10" s="9">
        <f>SUM(K14,K18,K22,K26)</f>
        <v>700000</v>
      </c>
      <c r="L10" s="32"/>
      <c r="M10" s="32"/>
      <c r="N10" s="32"/>
      <c r="O10" s="32"/>
      <c r="P10" s="33"/>
    </row>
    <row r="11" spans="1:16" ht="13.5" thickBot="1">
      <c r="A11" s="38"/>
      <c r="B11" s="36"/>
      <c r="C11" s="36"/>
      <c r="D11" s="36"/>
      <c r="E11" s="32"/>
      <c r="F11" s="32"/>
      <c r="G11" s="32"/>
      <c r="H11" s="32"/>
      <c r="I11" s="32"/>
      <c r="J11" s="9" t="s">
        <v>16</v>
      </c>
      <c r="K11" s="9">
        <f>SUM(K15,K19,K23,K27)</f>
        <v>0</v>
      </c>
      <c r="L11" s="32"/>
      <c r="M11" s="32"/>
      <c r="N11" s="32"/>
      <c r="O11" s="32"/>
      <c r="P11" s="33"/>
    </row>
    <row r="12" spans="1:16" ht="13.5" thickBot="1">
      <c r="A12" s="38"/>
      <c r="B12" s="36"/>
      <c r="C12" s="36"/>
      <c r="D12" s="36"/>
      <c r="E12" s="32"/>
      <c r="F12" s="32"/>
      <c r="G12" s="32"/>
      <c r="H12" s="32"/>
      <c r="I12" s="32"/>
      <c r="J12" s="34">
        <f>SUM(K9:K11)</f>
        <v>3031000</v>
      </c>
      <c r="K12" s="34"/>
      <c r="L12" s="32"/>
      <c r="M12" s="32"/>
      <c r="N12" s="32"/>
      <c r="O12" s="32"/>
      <c r="P12" s="33"/>
    </row>
    <row r="13" spans="1:16" ht="13.5" thickBot="1">
      <c r="A13" s="35" t="s">
        <v>17</v>
      </c>
      <c r="B13" s="36" t="s">
        <v>65</v>
      </c>
      <c r="C13" s="36"/>
      <c r="D13" s="36"/>
      <c r="E13" s="37">
        <f>SUM(F13:G13,M13:O16)</f>
        <v>108457683</v>
      </c>
      <c r="F13" s="32">
        <f>SUM(F29,F69)</f>
        <v>1161105</v>
      </c>
      <c r="G13" s="37">
        <f>H13+I13+J16+L13</f>
        <v>16096578</v>
      </c>
      <c r="H13" s="37">
        <f>SUM(H29,H69)</f>
        <v>8330000</v>
      </c>
      <c r="I13" s="37">
        <f>SUM(I29,I69)</f>
        <v>0</v>
      </c>
      <c r="J13" s="8" t="s">
        <v>13</v>
      </c>
      <c r="K13" s="8">
        <f>SUM(K29,K69)</f>
        <v>2331000</v>
      </c>
      <c r="L13" s="37">
        <f>SUM(L29,L69)</f>
        <v>4735578</v>
      </c>
      <c r="M13" s="32">
        <f>SUM(M29,M69)</f>
        <v>900000</v>
      </c>
      <c r="N13" s="32">
        <f>SUM(N29,N69)</f>
        <v>18300000</v>
      </c>
      <c r="O13" s="32">
        <f>SUM(O29,O69)</f>
        <v>72000000</v>
      </c>
      <c r="P13" s="39" t="s">
        <v>14</v>
      </c>
    </row>
    <row r="14" spans="1:16" ht="13.5" thickBot="1">
      <c r="A14" s="35"/>
      <c r="B14" s="36"/>
      <c r="C14" s="36"/>
      <c r="D14" s="36"/>
      <c r="E14" s="37"/>
      <c r="F14" s="37"/>
      <c r="G14" s="37"/>
      <c r="H14" s="37"/>
      <c r="I14" s="37"/>
      <c r="J14" s="9" t="s">
        <v>15</v>
      </c>
      <c r="K14" s="9">
        <f>SUM(K30,K70)</f>
        <v>700000</v>
      </c>
      <c r="L14" s="37"/>
      <c r="M14" s="37"/>
      <c r="N14" s="37"/>
      <c r="O14" s="37"/>
      <c r="P14" s="39"/>
    </row>
    <row r="15" spans="1:16" ht="13.5" thickBot="1">
      <c r="A15" s="35"/>
      <c r="B15" s="36"/>
      <c r="C15" s="36"/>
      <c r="D15" s="36"/>
      <c r="E15" s="37"/>
      <c r="F15" s="37"/>
      <c r="G15" s="37"/>
      <c r="H15" s="37"/>
      <c r="I15" s="37"/>
      <c r="J15" s="9" t="s">
        <v>16</v>
      </c>
      <c r="K15" s="9">
        <f>SUM(K31,K71)</f>
        <v>0</v>
      </c>
      <c r="L15" s="37"/>
      <c r="M15" s="37"/>
      <c r="N15" s="37"/>
      <c r="O15" s="37"/>
      <c r="P15" s="39"/>
    </row>
    <row r="16" spans="1:16" ht="13.5" thickBot="1">
      <c r="A16" s="35"/>
      <c r="B16" s="36"/>
      <c r="C16" s="36"/>
      <c r="D16" s="36"/>
      <c r="E16" s="37"/>
      <c r="F16" s="37"/>
      <c r="G16" s="37"/>
      <c r="H16" s="37"/>
      <c r="I16" s="37"/>
      <c r="J16" s="34">
        <f>SUM(K13:K15)</f>
        <v>3031000</v>
      </c>
      <c r="K16" s="34"/>
      <c r="L16" s="37"/>
      <c r="M16" s="37"/>
      <c r="N16" s="37"/>
      <c r="O16" s="37"/>
      <c r="P16" s="39"/>
    </row>
    <row r="17" spans="1:16" ht="13.5" thickBot="1">
      <c r="A17" s="17" t="s">
        <v>18</v>
      </c>
      <c r="B17" s="36" t="s">
        <v>66</v>
      </c>
      <c r="C17" s="36"/>
      <c r="D17" s="36"/>
      <c r="E17" s="32">
        <f>SUM(F17:G17,M17:O20)</f>
        <v>35000000</v>
      </c>
      <c r="F17" s="32">
        <f>SUM(F97)</f>
        <v>4454868</v>
      </c>
      <c r="G17" s="32">
        <f>H17+I17+J20+L17</f>
        <v>30545132</v>
      </c>
      <c r="H17" s="32">
        <f>SUM(H97)</f>
        <v>0</v>
      </c>
      <c r="I17" s="32">
        <f>SUM(I97)</f>
        <v>30545132</v>
      </c>
      <c r="J17" s="8" t="s">
        <v>13</v>
      </c>
      <c r="K17" s="8">
        <f>SUM(K97)</f>
        <v>0</v>
      </c>
      <c r="L17" s="32">
        <f>SUM(L97)</f>
        <v>0</v>
      </c>
      <c r="M17" s="32">
        <f>SUM(M97)</f>
        <v>0</v>
      </c>
      <c r="N17" s="32">
        <f>SUM(N97)</f>
        <v>0</v>
      </c>
      <c r="O17" s="32">
        <f>SUM(O97)</f>
        <v>0</v>
      </c>
      <c r="P17" s="33" t="s">
        <v>14</v>
      </c>
    </row>
    <row r="18" spans="1:16" ht="13.5" thickBot="1">
      <c r="A18" s="17"/>
      <c r="B18" s="36"/>
      <c r="C18" s="36"/>
      <c r="D18" s="36"/>
      <c r="E18" s="32"/>
      <c r="F18" s="32"/>
      <c r="G18" s="32"/>
      <c r="H18" s="32"/>
      <c r="I18" s="32"/>
      <c r="J18" s="9" t="s">
        <v>15</v>
      </c>
      <c r="K18" s="9">
        <f>SUM(K98)</f>
        <v>0</v>
      </c>
      <c r="L18" s="32"/>
      <c r="M18" s="32"/>
      <c r="N18" s="32"/>
      <c r="O18" s="32"/>
      <c r="P18" s="33"/>
    </row>
    <row r="19" spans="1:16" ht="13.5" thickBot="1">
      <c r="A19" s="17"/>
      <c r="B19" s="36"/>
      <c r="C19" s="36"/>
      <c r="D19" s="36"/>
      <c r="E19" s="32"/>
      <c r="F19" s="32"/>
      <c r="G19" s="32"/>
      <c r="H19" s="32"/>
      <c r="I19" s="32"/>
      <c r="J19" s="9" t="s">
        <v>16</v>
      </c>
      <c r="K19" s="9">
        <f>SUM(K99)</f>
        <v>0</v>
      </c>
      <c r="L19" s="32"/>
      <c r="M19" s="32"/>
      <c r="N19" s="32"/>
      <c r="O19" s="32"/>
      <c r="P19" s="33"/>
    </row>
    <row r="20" spans="1:16" ht="13.5" thickBot="1">
      <c r="A20" s="17"/>
      <c r="B20" s="36"/>
      <c r="C20" s="36"/>
      <c r="D20" s="36"/>
      <c r="E20" s="32"/>
      <c r="F20" s="32"/>
      <c r="G20" s="32"/>
      <c r="H20" s="32"/>
      <c r="I20" s="32"/>
      <c r="J20" s="34">
        <f>SUM(K17:K19)</f>
        <v>0</v>
      </c>
      <c r="K20" s="34"/>
      <c r="L20" s="32"/>
      <c r="M20" s="32"/>
      <c r="N20" s="32"/>
      <c r="O20" s="32"/>
      <c r="P20" s="33"/>
    </row>
    <row r="21" spans="1:16" ht="13.5" thickBot="1">
      <c r="A21" s="17" t="s">
        <v>19</v>
      </c>
      <c r="B21" s="36" t="s">
        <v>67</v>
      </c>
      <c r="C21" s="36"/>
      <c r="D21" s="36"/>
      <c r="E21" s="32">
        <f>SUM(F21:G21,M21:O24)</f>
        <v>23680000</v>
      </c>
      <c r="F21" s="32">
        <f>SUM(F101:F112)</f>
        <v>1030000</v>
      </c>
      <c r="G21" s="32">
        <f>H21+I21+J24+L21</f>
        <v>0</v>
      </c>
      <c r="H21" s="32">
        <f>SUM(H101:H112)</f>
        <v>0</v>
      </c>
      <c r="I21" s="32">
        <f>SUM(I101:I112)</f>
        <v>0</v>
      </c>
      <c r="J21" s="8" t="s">
        <v>13</v>
      </c>
      <c r="K21" s="8">
        <f>SUM(K101,K105,K109)</f>
        <v>0</v>
      </c>
      <c r="L21" s="32">
        <f>SUM(L101:L112)</f>
        <v>0</v>
      </c>
      <c r="M21" s="32">
        <f>SUM(M101:M112)</f>
        <v>6550000</v>
      </c>
      <c r="N21" s="32">
        <f>SUM(N101:N112)</f>
        <v>16100000</v>
      </c>
      <c r="O21" s="32">
        <f>SUM(O101:O112)</f>
        <v>0</v>
      </c>
      <c r="P21" s="33" t="s">
        <v>14</v>
      </c>
    </row>
    <row r="22" spans="1:16" ht="13.5" thickBot="1">
      <c r="A22" s="17"/>
      <c r="B22" s="36"/>
      <c r="C22" s="36"/>
      <c r="D22" s="36"/>
      <c r="E22" s="32"/>
      <c r="F22" s="32"/>
      <c r="G22" s="32"/>
      <c r="H22" s="32"/>
      <c r="I22" s="32"/>
      <c r="J22" s="9" t="s">
        <v>15</v>
      </c>
      <c r="K22" s="9">
        <f>SUM(K102,K106,K110)</f>
        <v>0</v>
      </c>
      <c r="L22" s="32"/>
      <c r="M22" s="32"/>
      <c r="N22" s="32"/>
      <c r="O22" s="32"/>
      <c r="P22" s="33"/>
    </row>
    <row r="23" spans="1:16" ht="13.5" thickBot="1">
      <c r="A23" s="17"/>
      <c r="B23" s="36"/>
      <c r="C23" s="36"/>
      <c r="D23" s="36"/>
      <c r="E23" s="32"/>
      <c r="F23" s="32"/>
      <c r="G23" s="32"/>
      <c r="H23" s="32"/>
      <c r="I23" s="32"/>
      <c r="J23" s="9" t="s">
        <v>16</v>
      </c>
      <c r="K23" s="9">
        <f>SUM(K103,K107,K111)</f>
        <v>0</v>
      </c>
      <c r="L23" s="32"/>
      <c r="M23" s="32"/>
      <c r="N23" s="32"/>
      <c r="O23" s="32"/>
      <c r="P23" s="33"/>
    </row>
    <row r="24" spans="1:16" ht="13.5" thickBot="1">
      <c r="A24" s="17"/>
      <c r="B24" s="36"/>
      <c r="C24" s="36"/>
      <c r="D24" s="36"/>
      <c r="E24" s="32"/>
      <c r="F24" s="32"/>
      <c r="G24" s="32"/>
      <c r="H24" s="32"/>
      <c r="I24" s="32"/>
      <c r="J24" s="34">
        <f>SUM(K21:K23)</f>
        <v>0</v>
      </c>
      <c r="K24" s="34"/>
      <c r="L24" s="32"/>
      <c r="M24" s="32"/>
      <c r="N24" s="32"/>
      <c r="O24" s="32"/>
      <c r="P24" s="33"/>
    </row>
    <row r="25" spans="1:16" ht="13.5" thickBot="1">
      <c r="A25" s="17" t="s">
        <v>20</v>
      </c>
      <c r="B25" s="36" t="s">
        <v>68</v>
      </c>
      <c r="C25" s="36"/>
      <c r="D25" s="36"/>
      <c r="E25" s="32">
        <f>SUM(F25:G25,M25:O28)</f>
        <v>3950000</v>
      </c>
      <c r="F25" s="32">
        <f>SUM(F113)</f>
        <v>350000</v>
      </c>
      <c r="G25" s="32">
        <f>H25+I25+J28+L25</f>
        <v>100000</v>
      </c>
      <c r="H25" s="32">
        <f>SUM(H113)</f>
        <v>100000</v>
      </c>
      <c r="I25" s="32">
        <f>SUM(I113)</f>
        <v>0</v>
      </c>
      <c r="J25" s="8" t="s">
        <v>13</v>
      </c>
      <c r="K25" s="8">
        <f>SUM(K113)</f>
        <v>0</v>
      </c>
      <c r="L25" s="32">
        <f>SUM(L113)</f>
        <v>0</v>
      </c>
      <c r="M25" s="32">
        <f>SUM(M113)</f>
        <v>1450000</v>
      </c>
      <c r="N25" s="32">
        <f>SUM(N113)</f>
        <v>2050000</v>
      </c>
      <c r="O25" s="32">
        <f>SUM(O113)</f>
        <v>0</v>
      </c>
      <c r="P25" s="33" t="s">
        <v>14</v>
      </c>
    </row>
    <row r="26" spans="1:16" ht="13.5" thickBot="1">
      <c r="A26" s="17"/>
      <c r="B26" s="36"/>
      <c r="C26" s="36"/>
      <c r="D26" s="36"/>
      <c r="E26" s="32"/>
      <c r="F26" s="32"/>
      <c r="G26" s="32"/>
      <c r="H26" s="32"/>
      <c r="I26" s="32"/>
      <c r="J26" s="9" t="s">
        <v>15</v>
      </c>
      <c r="K26" s="9">
        <f>SUM(K114)</f>
        <v>0</v>
      </c>
      <c r="L26" s="32"/>
      <c r="M26" s="32"/>
      <c r="N26" s="32"/>
      <c r="O26" s="32"/>
      <c r="P26" s="33"/>
    </row>
    <row r="27" spans="1:16" ht="13.5" thickBot="1">
      <c r="A27" s="17"/>
      <c r="B27" s="36"/>
      <c r="C27" s="36"/>
      <c r="D27" s="36"/>
      <c r="E27" s="32"/>
      <c r="F27" s="32"/>
      <c r="G27" s="32"/>
      <c r="H27" s="32"/>
      <c r="I27" s="32"/>
      <c r="J27" s="9" t="s">
        <v>16</v>
      </c>
      <c r="K27" s="9">
        <f>SUM(K115)</f>
        <v>0</v>
      </c>
      <c r="L27" s="32"/>
      <c r="M27" s="32"/>
      <c r="N27" s="32"/>
      <c r="O27" s="32"/>
      <c r="P27" s="33"/>
    </row>
    <row r="28" spans="1:16" ht="13.5" thickBot="1">
      <c r="A28" s="17"/>
      <c r="B28" s="36"/>
      <c r="C28" s="36"/>
      <c r="D28" s="36"/>
      <c r="E28" s="32"/>
      <c r="F28" s="32"/>
      <c r="G28" s="32"/>
      <c r="H28" s="32"/>
      <c r="I28" s="32"/>
      <c r="J28" s="34">
        <f>SUM(K25:K27)</f>
        <v>0</v>
      </c>
      <c r="K28" s="34"/>
      <c r="L28" s="32"/>
      <c r="M28" s="32"/>
      <c r="N28" s="32"/>
      <c r="O28" s="32"/>
      <c r="P28" s="33"/>
    </row>
    <row r="29" spans="1:16" ht="15.75" customHeight="1" thickBot="1">
      <c r="A29" s="38">
        <v>1</v>
      </c>
      <c r="B29" s="40">
        <v>600</v>
      </c>
      <c r="C29" s="40">
        <v>60014</v>
      </c>
      <c r="D29" s="41" t="s">
        <v>52</v>
      </c>
      <c r="E29" s="32">
        <f>SUM(F29:G29,M29:O32)</f>
        <v>75281411</v>
      </c>
      <c r="F29" s="32">
        <f>SUM(F33:F68)</f>
        <v>451411</v>
      </c>
      <c r="G29" s="32">
        <f>H29+I29+J32+L29</f>
        <v>130000</v>
      </c>
      <c r="H29" s="32">
        <f>SUM(H33:H68)</f>
        <v>130000</v>
      </c>
      <c r="I29" s="32">
        <f>SUM(I33:I68)</f>
        <v>0</v>
      </c>
      <c r="J29" s="10" t="s">
        <v>13</v>
      </c>
      <c r="K29" s="10">
        <f>SUM(K33,K37,K41,K45,K49,K53,K57,K61,K65)</f>
        <v>0</v>
      </c>
      <c r="L29" s="32">
        <f>SUM(L33:L68)</f>
        <v>0</v>
      </c>
      <c r="M29" s="32">
        <f>SUM(M33:M68)</f>
        <v>900000</v>
      </c>
      <c r="N29" s="32">
        <f>SUM(N33:N68)</f>
        <v>1800000</v>
      </c>
      <c r="O29" s="32">
        <f>SUM(O33:O68)</f>
        <v>72000000</v>
      </c>
      <c r="P29" s="33" t="s">
        <v>14</v>
      </c>
    </row>
    <row r="30" spans="1:16" ht="15.75" customHeight="1" thickBot="1">
      <c r="A30" s="38"/>
      <c r="B30" s="40"/>
      <c r="C30" s="40"/>
      <c r="D30" s="41"/>
      <c r="E30" s="32"/>
      <c r="F30" s="32"/>
      <c r="G30" s="32"/>
      <c r="H30" s="32"/>
      <c r="I30" s="32"/>
      <c r="J30" s="9" t="s">
        <v>15</v>
      </c>
      <c r="K30" s="9">
        <f>SUM(K34,K38,K42,K46,K50,K54,K58,K62,K66)</f>
        <v>0</v>
      </c>
      <c r="L30" s="32"/>
      <c r="M30" s="32"/>
      <c r="N30" s="32"/>
      <c r="O30" s="32"/>
      <c r="P30" s="33"/>
    </row>
    <row r="31" spans="1:16" ht="15.75" customHeight="1" thickBot="1">
      <c r="A31" s="38"/>
      <c r="B31" s="40"/>
      <c r="C31" s="40"/>
      <c r="D31" s="41"/>
      <c r="E31" s="32"/>
      <c r="F31" s="32"/>
      <c r="G31" s="32"/>
      <c r="H31" s="32"/>
      <c r="I31" s="32"/>
      <c r="J31" s="9" t="s">
        <v>16</v>
      </c>
      <c r="K31" s="9">
        <f>SUM(K35,K39,K43,K47,K51,K55,K59,K63,K67)</f>
        <v>0</v>
      </c>
      <c r="L31" s="32"/>
      <c r="M31" s="32"/>
      <c r="N31" s="32"/>
      <c r="O31" s="32"/>
      <c r="P31" s="33"/>
    </row>
    <row r="32" spans="1:16" ht="15.75" customHeight="1" thickBot="1">
      <c r="A32" s="38"/>
      <c r="B32" s="40"/>
      <c r="C32" s="40"/>
      <c r="D32" s="41"/>
      <c r="E32" s="32"/>
      <c r="F32" s="32"/>
      <c r="G32" s="32"/>
      <c r="H32" s="32"/>
      <c r="I32" s="32"/>
      <c r="J32" s="34">
        <f>SUM(K29:K31)</f>
        <v>0</v>
      </c>
      <c r="K32" s="34"/>
      <c r="L32" s="32"/>
      <c r="M32" s="32"/>
      <c r="N32" s="32"/>
      <c r="O32" s="32"/>
      <c r="P32" s="33"/>
    </row>
    <row r="33" spans="1:16" ht="12" customHeight="1" thickBot="1">
      <c r="A33" s="42" t="s">
        <v>21</v>
      </c>
      <c r="B33" s="43" t="s">
        <v>55</v>
      </c>
      <c r="C33" s="43"/>
      <c r="D33" s="43"/>
      <c r="E33" s="32">
        <f>SUM(F33:G33,M33:O33)</f>
        <v>8512000</v>
      </c>
      <c r="F33" s="32">
        <v>212000</v>
      </c>
      <c r="G33" s="32">
        <f>H33+I33+J36+L33</f>
        <v>0</v>
      </c>
      <c r="H33" s="32"/>
      <c r="I33" s="32"/>
      <c r="J33" s="8" t="s">
        <v>13</v>
      </c>
      <c r="K33" s="8"/>
      <c r="L33" s="32"/>
      <c r="M33" s="32">
        <v>100000</v>
      </c>
      <c r="N33" s="32">
        <v>200000</v>
      </c>
      <c r="O33" s="32">
        <v>8000000</v>
      </c>
      <c r="P33" s="33" t="s">
        <v>14</v>
      </c>
    </row>
    <row r="34" spans="1:16" ht="12" customHeight="1" thickBot="1">
      <c r="A34" s="42"/>
      <c r="B34" s="43"/>
      <c r="C34" s="43"/>
      <c r="D34" s="43"/>
      <c r="E34" s="32"/>
      <c r="F34" s="32"/>
      <c r="G34" s="32"/>
      <c r="H34" s="32"/>
      <c r="I34" s="32"/>
      <c r="J34" s="9" t="s">
        <v>15</v>
      </c>
      <c r="K34" s="9"/>
      <c r="L34" s="32"/>
      <c r="M34" s="32"/>
      <c r="N34" s="32"/>
      <c r="O34" s="32"/>
      <c r="P34" s="33"/>
    </row>
    <row r="35" spans="1:16" ht="12" customHeight="1" thickBot="1">
      <c r="A35" s="42"/>
      <c r="B35" s="43"/>
      <c r="C35" s="43"/>
      <c r="D35" s="43"/>
      <c r="E35" s="32"/>
      <c r="F35" s="32"/>
      <c r="G35" s="32"/>
      <c r="H35" s="32"/>
      <c r="I35" s="32"/>
      <c r="J35" s="9" t="s">
        <v>16</v>
      </c>
      <c r="K35" s="9"/>
      <c r="L35" s="32"/>
      <c r="M35" s="32"/>
      <c r="N35" s="32"/>
      <c r="O35" s="32"/>
      <c r="P35" s="33"/>
    </row>
    <row r="36" spans="1:16" ht="12" customHeight="1" thickBot="1">
      <c r="A36" s="42"/>
      <c r="B36" s="43"/>
      <c r="C36" s="43"/>
      <c r="D36" s="43"/>
      <c r="E36" s="32"/>
      <c r="F36" s="32"/>
      <c r="G36" s="32"/>
      <c r="H36" s="32"/>
      <c r="I36" s="32"/>
      <c r="J36" s="34">
        <f>SUM(K33:K35)</f>
        <v>0</v>
      </c>
      <c r="K36" s="34"/>
      <c r="L36" s="32"/>
      <c r="M36" s="32"/>
      <c r="N36" s="32"/>
      <c r="O36" s="32"/>
      <c r="P36" s="33"/>
    </row>
    <row r="37" spans="1:16" ht="12" customHeight="1" thickBot="1">
      <c r="A37" s="42" t="s">
        <v>22</v>
      </c>
      <c r="B37" s="43" t="s">
        <v>54</v>
      </c>
      <c r="C37" s="43"/>
      <c r="D37" s="43"/>
      <c r="E37" s="32">
        <f>SUM(F37:G37,M37:O37)</f>
        <v>8300000</v>
      </c>
      <c r="F37" s="32"/>
      <c r="G37" s="32">
        <f>H37+I37+J40+L37</f>
        <v>0</v>
      </c>
      <c r="H37" s="32"/>
      <c r="I37" s="32"/>
      <c r="J37" s="8" t="s">
        <v>13</v>
      </c>
      <c r="K37" s="8"/>
      <c r="L37" s="32"/>
      <c r="M37" s="32">
        <v>100000</v>
      </c>
      <c r="N37" s="32">
        <v>200000</v>
      </c>
      <c r="O37" s="32">
        <v>8000000</v>
      </c>
      <c r="P37" s="33" t="s">
        <v>14</v>
      </c>
    </row>
    <row r="38" spans="1:16" ht="12" customHeight="1" thickBot="1">
      <c r="A38" s="42"/>
      <c r="B38" s="43"/>
      <c r="C38" s="43"/>
      <c r="D38" s="43"/>
      <c r="E38" s="32"/>
      <c r="F38" s="32"/>
      <c r="G38" s="32"/>
      <c r="H38" s="32"/>
      <c r="I38" s="32"/>
      <c r="J38" s="9" t="s">
        <v>15</v>
      </c>
      <c r="K38" s="9"/>
      <c r="L38" s="32"/>
      <c r="M38" s="32"/>
      <c r="N38" s="32"/>
      <c r="O38" s="32"/>
      <c r="P38" s="33"/>
    </row>
    <row r="39" spans="1:16" ht="12" customHeight="1" thickBot="1">
      <c r="A39" s="42"/>
      <c r="B39" s="43"/>
      <c r="C39" s="43"/>
      <c r="D39" s="43"/>
      <c r="E39" s="32"/>
      <c r="F39" s="32"/>
      <c r="G39" s="32"/>
      <c r="H39" s="32"/>
      <c r="I39" s="32"/>
      <c r="J39" s="9" t="s">
        <v>16</v>
      </c>
      <c r="K39" s="9"/>
      <c r="L39" s="32"/>
      <c r="M39" s="32"/>
      <c r="N39" s="32"/>
      <c r="O39" s="32"/>
      <c r="P39" s="33"/>
    </row>
    <row r="40" spans="1:16" ht="12" customHeight="1" thickBot="1">
      <c r="A40" s="42"/>
      <c r="B40" s="43"/>
      <c r="C40" s="43"/>
      <c r="D40" s="43"/>
      <c r="E40" s="32"/>
      <c r="F40" s="32"/>
      <c r="G40" s="32"/>
      <c r="H40" s="32"/>
      <c r="I40" s="32"/>
      <c r="J40" s="34">
        <f>SUM(K37:K39)</f>
        <v>0</v>
      </c>
      <c r="K40" s="34"/>
      <c r="L40" s="32"/>
      <c r="M40" s="32"/>
      <c r="N40" s="32"/>
      <c r="O40" s="32"/>
      <c r="P40" s="33"/>
    </row>
    <row r="41" spans="1:16" ht="12" customHeight="1" thickBot="1">
      <c r="A41" s="42" t="s">
        <v>23</v>
      </c>
      <c r="B41" s="43" t="s">
        <v>56</v>
      </c>
      <c r="C41" s="43"/>
      <c r="D41" s="43"/>
      <c r="E41" s="32">
        <f>SUM(F41:G41,M41:O41)</f>
        <v>8439000</v>
      </c>
      <c r="F41" s="32">
        <v>139000</v>
      </c>
      <c r="G41" s="32">
        <f>H41+I41+J44+L41</f>
        <v>0</v>
      </c>
      <c r="H41" s="32"/>
      <c r="I41" s="32"/>
      <c r="J41" s="8" t="s">
        <v>13</v>
      </c>
      <c r="K41" s="8"/>
      <c r="L41" s="32"/>
      <c r="M41" s="32">
        <v>100000</v>
      </c>
      <c r="N41" s="32">
        <v>200000</v>
      </c>
      <c r="O41" s="32">
        <v>8000000</v>
      </c>
      <c r="P41" s="33" t="s">
        <v>14</v>
      </c>
    </row>
    <row r="42" spans="1:16" ht="12" customHeight="1" thickBot="1">
      <c r="A42" s="42"/>
      <c r="B42" s="43"/>
      <c r="C42" s="43"/>
      <c r="D42" s="43"/>
      <c r="E42" s="32"/>
      <c r="F42" s="32"/>
      <c r="G42" s="32"/>
      <c r="H42" s="32"/>
      <c r="I42" s="32"/>
      <c r="J42" s="9" t="s">
        <v>15</v>
      </c>
      <c r="K42" s="9"/>
      <c r="L42" s="32"/>
      <c r="M42" s="32"/>
      <c r="N42" s="32"/>
      <c r="O42" s="32"/>
      <c r="P42" s="33"/>
    </row>
    <row r="43" spans="1:16" ht="12" customHeight="1" thickBot="1">
      <c r="A43" s="42"/>
      <c r="B43" s="43"/>
      <c r="C43" s="43"/>
      <c r="D43" s="43"/>
      <c r="E43" s="32"/>
      <c r="F43" s="32"/>
      <c r="G43" s="32"/>
      <c r="H43" s="32"/>
      <c r="I43" s="32"/>
      <c r="J43" s="9" t="s">
        <v>16</v>
      </c>
      <c r="K43" s="9"/>
      <c r="L43" s="32"/>
      <c r="M43" s="32"/>
      <c r="N43" s="32"/>
      <c r="O43" s="32"/>
      <c r="P43" s="33"/>
    </row>
    <row r="44" spans="1:16" ht="12" customHeight="1" thickBot="1">
      <c r="A44" s="42"/>
      <c r="B44" s="43"/>
      <c r="C44" s="43"/>
      <c r="D44" s="43"/>
      <c r="E44" s="32"/>
      <c r="F44" s="32"/>
      <c r="G44" s="32"/>
      <c r="H44" s="32"/>
      <c r="I44" s="32"/>
      <c r="J44" s="34">
        <f>SUM(K41:K43)</f>
        <v>0</v>
      </c>
      <c r="K44" s="34"/>
      <c r="L44" s="32"/>
      <c r="M44" s="32"/>
      <c r="N44" s="32"/>
      <c r="O44" s="32"/>
      <c r="P44" s="33"/>
    </row>
    <row r="45" spans="1:16" ht="12" customHeight="1" thickBot="1">
      <c r="A45" s="42" t="s">
        <v>24</v>
      </c>
      <c r="B45" s="43" t="s">
        <v>59</v>
      </c>
      <c r="C45" s="43"/>
      <c r="D45" s="43"/>
      <c r="E45" s="32">
        <f>SUM(F45:G45,M45:O45)</f>
        <v>8447995</v>
      </c>
      <c r="F45" s="32">
        <v>17995</v>
      </c>
      <c r="G45" s="32">
        <f>H45+I45+J48+L45</f>
        <v>130000</v>
      </c>
      <c r="H45" s="32">
        <v>130000</v>
      </c>
      <c r="I45" s="32"/>
      <c r="J45" s="8" t="s">
        <v>13</v>
      </c>
      <c r="K45" s="8"/>
      <c r="L45" s="32"/>
      <c r="M45" s="32">
        <v>100000</v>
      </c>
      <c r="N45" s="32">
        <v>200000</v>
      </c>
      <c r="O45" s="32">
        <v>8000000</v>
      </c>
      <c r="P45" s="33" t="s">
        <v>14</v>
      </c>
    </row>
    <row r="46" spans="1:16" ht="12" customHeight="1" thickBot="1">
      <c r="A46" s="42"/>
      <c r="B46" s="43"/>
      <c r="C46" s="43"/>
      <c r="D46" s="43"/>
      <c r="E46" s="32"/>
      <c r="F46" s="32"/>
      <c r="G46" s="32"/>
      <c r="H46" s="32"/>
      <c r="I46" s="32"/>
      <c r="J46" s="9" t="s">
        <v>15</v>
      </c>
      <c r="K46" s="9"/>
      <c r="L46" s="32"/>
      <c r="M46" s="32"/>
      <c r="N46" s="32"/>
      <c r="O46" s="32"/>
      <c r="P46" s="33"/>
    </row>
    <row r="47" spans="1:16" ht="12" customHeight="1" thickBot="1">
      <c r="A47" s="42"/>
      <c r="B47" s="43"/>
      <c r="C47" s="43"/>
      <c r="D47" s="43"/>
      <c r="E47" s="32"/>
      <c r="F47" s="32"/>
      <c r="G47" s="32"/>
      <c r="H47" s="32"/>
      <c r="I47" s="32"/>
      <c r="J47" s="9" t="s">
        <v>16</v>
      </c>
      <c r="K47" s="9"/>
      <c r="L47" s="32"/>
      <c r="M47" s="32"/>
      <c r="N47" s="32"/>
      <c r="O47" s="32"/>
      <c r="P47" s="33"/>
    </row>
    <row r="48" spans="1:16" ht="12" customHeight="1" thickBot="1">
      <c r="A48" s="42"/>
      <c r="B48" s="44"/>
      <c r="C48" s="44"/>
      <c r="D48" s="44"/>
      <c r="E48" s="32"/>
      <c r="F48" s="32"/>
      <c r="G48" s="32"/>
      <c r="H48" s="32"/>
      <c r="I48" s="32"/>
      <c r="J48" s="34">
        <f>SUM(K45:K47)</f>
        <v>0</v>
      </c>
      <c r="K48" s="34"/>
      <c r="L48" s="32"/>
      <c r="M48" s="32"/>
      <c r="N48" s="32"/>
      <c r="O48" s="32"/>
      <c r="P48" s="33"/>
    </row>
    <row r="49" spans="1:16" ht="12" customHeight="1" thickBot="1">
      <c r="A49" s="42" t="s">
        <v>26</v>
      </c>
      <c r="B49" s="43" t="s">
        <v>58</v>
      </c>
      <c r="C49" s="43"/>
      <c r="D49" s="43"/>
      <c r="E49" s="32">
        <f>SUM(F49:G49,M49:O49)</f>
        <v>8300000</v>
      </c>
      <c r="F49" s="32"/>
      <c r="G49" s="32">
        <f>H49+I49+J52+L49</f>
        <v>0</v>
      </c>
      <c r="H49" s="32"/>
      <c r="I49" s="32"/>
      <c r="J49" s="8" t="s">
        <v>13</v>
      </c>
      <c r="K49" s="8"/>
      <c r="L49" s="32"/>
      <c r="M49" s="32">
        <v>100000</v>
      </c>
      <c r="N49" s="32">
        <v>200000</v>
      </c>
      <c r="O49" s="32">
        <v>8000000</v>
      </c>
      <c r="P49" s="33" t="s">
        <v>14</v>
      </c>
    </row>
    <row r="50" spans="1:16" ht="12" customHeight="1" thickBot="1">
      <c r="A50" s="42"/>
      <c r="B50" s="43"/>
      <c r="C50" s="43"/>
      <c r="D50" s="43"/>
      <c r="E50" s="32"/>
      <c r="F50" s="32"/>
      <c r="G50" s="32"/>
      <c r="H50" s="32"/>
      <c r="I50" s="32"/>
      <c r="J50" s="9" t="s">
        <v>15</v>
      </c>
      <c r="K50" s="9"/>
      <c r="L50" s="32"/>
      <c r="M50" s="32"/>
      <c r="N50" s="32"/>
      <c r="O50" s="32"/>
      <c r="P50" s="33"/>
    </row>
    <row r="51" spans="1:16" ht="12" customHeight="1" thickBot="1">
      <c r="A51" s="42"/>
      <c r="B51" s="43"/>
      <c r="C51" s="43"/>
      <c r="D51" s="43"/>
      <c r="E51" s="32"/>
      <c r="F51" s="32"/>
      <c r="G51" s="32"/>
      <c r="H51" s="32"/>
      <c r="I51" s="32"/>
      <c r="J51" s="9" t="s">
        <v>16</v>
      </c>
      <c r="K51" s="9"/>
      <c r="L51" s="32"/>
      <c r="M51" s="32"/>
      <c r="N51" s="32"/>
      <c r="O51" s="32"/>
      <c r="P51" s="33"/>
    </row>
    <row r="52" spans="1:16" ht="12" customHeight="1" thickBot="1">
      <c r="A52" s="42"/>
      <c r="B52" s="43"/>
      <c r="C52" s="43"/>
      <c r="D52" s="43"/>
      <c r="E52" s="32"/>
      <c r="F52" s="32"/>
      <c r="G52" s="32"/>
      <c r="H52" s="32"/>
      <c r="I52" s="32"/>
      <c r="J52" s="34">
        <f>SUM(K49:K51)</f>
        <v>0</v>
      </c>
      <c r="K52" s="34"/>
      <c r="L52" s="32"/>
      <c r="M52" s="32"/>
      <c r="N52" s="32"/>
      <c r="O52" s="32"/>
      <c r="P52" s="33"/>
    </row>
    <row r="53" spans="1:16" ht="12" customHeight="1" thickBot="1">
      <c r="A53" s="42" t="s">
        <v>27</v>
      </c>
      <c r="B53" s="43" t="s">
        <v>60</v>
      </c>
      <c r="C53" s="43"/>
      <c r="D53" s="43"/>
      <c r="E53" s="32">
        <f>SUM(F53:G53,M53:O53)</f>
        <v>8382416</v>
      </c>
      <c r="F53" s="32">
        <v>82416</v>
      </c>
      <c r="G53" s="32">
        <f>H53+I53+J56+L53</f>
        <v>0</v>
      </c>
      <c r="H53" s="32"/>
      <c r="I53" s="32"/>
      <c r="J53" s="8" t="s">
        <v>13</v>
      </c>
      <c r="K53" s="8"/>
      <c r="L53" s="32"/>
      <c r="M53" s="32">
        <v>100000</v>
      </c>
      <c r="N53" s="32">
        <v>200000</v>
      </c>
      <c r="O53" s="32">
        <v>8000000</v>
      </c>
      <c r="P53" s="33" t="s">
        <v>14</v>
      </c>
    </row>
    <row r="54" spans="1:16" ht="12" customHeight="1" thickBot="1">
      <c r="A54" s="42"/>
      <c r="B54" s="43"/>
      <c r="C54" s="43"/>
      <c r="D54" s="43"/>
      <c r="E54" s="32"/>
      <c r="F54" s="32"/>
      <c r="G54" s="32"/>
      <c r="H54" s="32"/>
      <c r="I54" s="32"/>
      <c r="J54" s="9" t="s">
        <v>15</v>
      </c>
      <c r="K54" s="9"/>
      <c r="L54" s="32"/>
      <c r="M54" s="32"/>
      <c r="N54" s="32"/>
      <c r="O54" s="32"/>
      <c r="P54" s="33"/>
    </row>
    <row r="55" spans="1:16" ht="12" customHeight="1" thickBot="1">
      <c r="A55" s="42"/>
      <c r="B55" s="43"/>
      <c r="C55" s="43"/>
      <c r="D55" s="43"/>
      <c r="E55" s="32"/>
      <c r="F55" s="32"/>
      <c r="G55" s="32"/>
      <c r="H55" s="32"/>
      <c r="I55" s="32"/>
      <c r="J55" s="9" t="s">
        <v>16</v>
      </c>
      <c r="K55" s="9"/>
      <c r="L55" s="32"/>
      <c r="M55" s="32"/>
      <c r="N55" s="32"/>
      <c r="O55" s="32"/>
      <c r="P55" s="33"/>
    </row>
    <row r="56" spans="1:16" ht="12" customHeight="1" thickBot="1">
      <c r="A56" s="42"/>
      <c r="B56" s="43"/>
      <c r="C56" s="43"/>
      <c r="D56" s="43"/>
      <c r="E56" s="32"/>
      <c r="F56" s="32"/>
      <c r="G56" s="32"/>
      <c r="H56" s="32"/>
      <c r="I56" s="32"/>
      <c r="J56" s="34">
        <f>SUM(K53:K55)</f>
        <v>0</v>
      </c>
      <c r="K56" s="34"/>
      <c r="L56" s="32"/>
      <c r="M56" s="32"/>
      <c r="N56" s="32"/>
      <c r="O56" s="32"/>
      <c r="P56" s="33"/>
    </row>
    <row r="57" spans="1:16" ht="12.75" customHeight="1" thickBot="1">
      <c r="A57" s="42" t="s">
        <v>28</v>
      </c>
      <c r="B57" s="43" t="s">
        <v>61</v>
      </c>
      <c r="C57" s="43"/>
      <c r="D57" s="43"/>
      <c r="E57" s="32">
        <f>SUM(F57:G57,M57:O57)</f>
        <v>8300000</v>
      </c>
      <c r="F57" s="32"/>
      <c r="G57" s="32">
        <f>H57+I57+J60+L57</f>
        <v>0</v>
      </c>
      <c r="H57" s="32"/>
      <c r="I57" s="32"/>
      <c r="J57" s="8" t="s">
        <v>13</v>
      </c>
      <c r="K57" s="8"/>
      <c r="L57" s="32"/>
      <c r="M57" s="32">
        <v>100000</v>
      </c>
      <c r="N57" s="32">
        <v>200000</v>
      </c>
      <c r="O57" s="32">
        <v>8000000</v>
      </c>
      <c r="P57" s="33" t="s">
        <v>14</v>
      </c>
    </row>
    <row r="58" spans="1:16" ht="13.5" thickBot="1">
      <c r="A58" s="42"/>
      <c r="B58" s="43"/>
      <c r="C58" s="43"/>
      <c r="D58" s="43"/>
      <c r="E58" s="32"/>
      <c r="F58" s="32"/>
      <c r="G58" s="32"/>
      <c r="H58" s="32"/>
      <c r="I58" s="32"/>
      <c r="J58" s="9" t="s">
        <v>15</v>
      </c>
      <c r="K58" s="9"/>
      <c r="L58" s="32"/>
      <c r="M58" s="32"/>
      <c r="N58" s="32"/>
      <c r="O58" s="32"/>
      <c r="P58" s="33"/>
    </row>
    <row r="59" spans="1:16" ht="13.5" thickBot="1">
      <c r="A59" s="42"/>
      <c r="B59" s="43"/>
      <c r="C59" s="43"/>
      <c r="D59" s="43"/>
      <c r="E59" s="32"/>
      <c r="F59" s="32"/>
      <c r="G59" s="32"/>
      <c r="H59" s="32"/>
      <c r="I59" s="32"/>
      <c r="J59" s="9" t="s">
        <v>16</v>
      </c>
      <c r="K59" s="9"/>
      <c r="L59" s="32"/>
      <c r="M59" s="32"/>
      <c r="N59" s="32"/>
      <c r="O59" s="32"/>
      <c r="P59" s="33"/>
    </row>
    <row r="60" spans="1:16" ht="13.5" thickBot="1">
      <c r="A60" s="42"/>
      <c r="B60" s="43"/>
      <c r="C60" s="43"/>
      <c r="D60" s="43"/>
      <c r="E60" s="32"/>
      <c r="F60" s="32"/>
      <c r="G60" s="32"/>
      <c r="H60" s="32"/>
      <c r="I60" s="32"/>
      <c r="J60" s="34">
        <f>SUM(K57:K59)</f>
        <v>0</v>
      </c>
      <c r="K60" s="34"/>
      <c r="L60" s="32"/>
      <c r="M60" s="32"/>
      <c r="N60" s="32"/>
      <c r="O60" s="32"/>
      <c r="P60" s="33"/>
    </row>
    <row r="61" spans="1:16" ht="12" customHeight="1" thickBot="1">
      <c r="A61" s="42" t="s">
        <v>29</v>
      </c>
      <c r="B61" s="43" t="s">
        <v>62</v>
      </c>
      <c r="C61" s="43"/>
      <c r="D61" s="43"/>
      <c r="E61" s="32">
        <f>SUM(F61:G61,M61:O61)</f>
        <v>8300000</v>
      </c>
      <c r="F61" s="32"/>
      <c r="G61" s="32">
        <f>H61+I61+J64+L61</f>
        <v>0</v>
      </c>
      <c r="H61" s="32"/>
      <c r="I61" s="32"/>
      <c r="J61" s="8" t="s">
        <v>13</v>
      </c>
      <c r="K61" s="8"/>
      <c r="L61" s="32"/>
      <c r="M61" s="32">
        <v>100000</v>
      </c>
      <c r="N61" s="32">
        <v>200000</v>
      </c>
      <c r="O61" s="32">
        <v>8000000</v>
      </c>
      <c r="P61" s="33" t="s">
        <v>14</v>
      </c>
    </row>
    <row r="62" spans="1:16" ht="12" customHeight="1" thickBot="1">
      <c r="A62" s="42"/>
      <c r="B62" s="43"/>
      <c r="C62" s="43"/>
      <c r="D62" s="43"/>
      <c r="E62" s="32"/>
      <c r="F62" s="32"/>
      <c r="G62" s="32"/>
      <c r="H62" s="32"/>
      <c r="I62" s="32"/>
      <c r="J62" s="9" t="s">
        <v>15</v>
      </c>
      <c r="K62" s="9"/>
      <c r="L62" s="32"/>
      <c r="M62" s="32"/>
      <c r="N62" s="32"/>
      <c r="O62" s="32"/>
      <c r="P62" s="33"/>
    </row>
    <row r="63" spans="1:16" ht="12" customHeight="1" thickBot="1">
      <c r="A63" s="42"/>
      <c r="B63" s="43"/>
      <c r="C63" s="43"/>
      <c r="D63" s="43"/>
      <c r="E63" s="32"/>
      <c r="F63" s="32"/>
      <c r="G63" s="32"/>
      <c r="H63" s="32"/>
      <c r="I63" s="32"/>
      <c r="J63" s="9" t="s">
        <v>16</v>
      </c>
      <c r="K63" s="9"/>
      <c r="L63" s="32"/>
      <c r="M63" s="32"/>
      <c r="N63" s="32"/>
      <c r="O63" s="32"/>
      <c r="P63" s="33"/>
    </row>
    <row r="64" spans="1:16" ht="12" customHeight="1" thickBot="1">
      <c r="A64" s="42"/>
      <c r="B64" s="43"/>
      <c r="C64" s="43"/>
      <c r="D64" s="43"/>
      <c r="E64" s="32"/>
      <c r="F64" s="32"/>
      <c r="G64" s="32"/>
      <c r="H64" s="32"/>
      <c r="I64" s="32"/>
      <c r="J64" s="34">
        <f>SUM(K61:K63)</f>
        <v>0</v>
      </c>
      <c r="K64" s="34"/>
      <c r="L64" s="32"/>
      <c r="M64" s="32"/>
      <c r="N64" s="32"/>
      <c r="O64" s="32"/>
      <c r="P64" s="33"/>
    </row>
    <row r="65" spans="1:16" ht="12" customHeight="1" thickBot="1">
      <c r="A65" s="42" t="s">
        <v>30</v>
      </c>
      <c r="B65" s="43" t="s">
        <v>63</v>
      </c>
      <c r="C65" s="43"/>
      <c r="D65" s="43"/>
      <c r="E65" s="32">
        <f>SUM(F65:G65,M65:O65)</f>
        <v>8300000</v>
      </c>
      <c r="F65" s="32"/>
      <c r="G65" s="37">
        <f>H65+I65+J68+L65</f>
        <v>0</v>
      </c>
      <c r="H65" s="32"/>
      <c r="I65" s="32"/>
      <c r="J65" s="8" t="s">
        <v>13</v>
      </c>
      <c r="K65" s="8"/>
      <c r="L65" s="32"/>
      <c r="M65" s="32">
        <v>100000</v>
      </c>
      <c r="N65" s="32">
        <v>200000</v>
      </c>
      <c r="O65" s="32">
        <v>8000000</v>
      </c>
      <c r="P65" s="39" t="s">
        <v>14</v>
      </c>
    </row>
    <row r="66" spans="1:16" ht="12" customHeight="1" thickBot="1">
      <c r="A66" s="42"/>
      <c r="B66" s="43"/>
      <c r="C66" s="43"/>
      <c r="D66" s="43"/>
      <c r="E66" s="32"/>
      <c r="F66" s="32"/>
      <c r="G66" s="32"/>
      <c r="H66" s="32"/>
      <c r="I66" s="32"/>
      <c r="J66" s="9" t="s">
        <v>15</v>
      </c>
      <c r="K66" s="9"/>
      <c r="L66" s="32"/>
      <c r="M66" s="32"/>
      <c r="N66" s="32"/>
      <c r="O66" s="32"/>
      <c r="P66" s="39"/>
    </row>
    <row r="67" spans="1:16" ht="12" customHeight="1" thickBot="1">
      <c r="A67" s="42"/>
      <c r="B67" s="43"/>
      <c r="C67" s="43"/>
      <c r="D67" s="43"/>
      <c r="E67" s="32"/>
      <c r="F67" s="32"/>
      <c r="G67" s="32"/>
      <c r="H67" s="32"/>
      <c r="I67" s="32"/>
      <c r="J67" s="9" t="s">
        <v>16</v>
      </c>
      <c r="K67" s="9"/>
      <c r="L67" s="32"/>
      <c r="M67" s="32"/>
      <c r="N67" s="32"/>
      <c r="O67" s="32"/>
      <c r="P67" s="39"/>
    </row>
    <row r="68" spans="1:16" ht="12" customHeight="1" thickBot="1">
      <c r="A68" s="42"/>
      <c r="B68" s="43"/>
      <c r="C68" s="43"/>
      <c r="D68" s="43"/>
      <c r="E68" s="32"/>
      <c r="F68" s="32"/>
      <c r="G68" s="32"/>
      <c r="H68" s="32"/>
      <c r="I68" s="32"/>
      <c r="J68" s="34">
        <f>SUM(K65:K67)</f>
        <v>0</v>
      </c>
      <c r="K68" s="34"/>
      <c r="L68" s="32"/>
      <c r="M68" s="32"/>
      <c r="N68" s="32"/>
      <c r="O68" s="32"/>
      <c r="P68" s="39"/>
    </row>
    <row r="69" spans="1:16" ht="15.75" customHeight="1" thickBot="1">
      <c r="A69" s="45" t="s">
        <v>31</v>
      </c>
      <c r="B69" s="40">
        <v>600</v>
      </c>
      <c r="C69" s="40">
        <v>60014</v>
      </c>
      <c r="D69" s="41" t="s">
        <v>57</v>
      </c>
      <c r="E69" s="37">
        <f>SUM(F69:G69,M69:O69)</f>
        <v>33176272</v>
      </c>
      <c r="F69" s="32">
        <f>SUM(F73:F96)</f>
        <v>709694</v>
      </c>
      <c r="G69" s="37">
        <f>H69+I69+J72+L69</f>
        <v>15966578</v>
      </c>
      <c r="H69" s="37">
        <f>SUM(H73:H96)</f>
        <v>8200000</v>
      </c>
      <c r="I69" s="37">
        <f>SUM(I73:I96)</f>
        <v>0</v>
      </c>
      <c r="J69" s="8" t="s">
        <v>13</v>
      </c>
      <c r="K69" s="8">
        <f>SUM(K73,K77,K81,K85,K89,K93)</f>
        <v>2331000</v>
      </c>
      <c r="L69" s="37">
        <f>SUM(L73:L96)</f>
        <v>4735578</v>
      </c>
      <c r="M69" s="32">
        <f>SUM(M73:M96)</f>
        <v>0</v>
      </c>
      <c r="N69" s="32">
        <f>SUM(N73:N96)</f>
        <v>16500000</v>
      </c>
      <c r="O69" s="32">
        <f>SUM(O73:O96)</f>
        <v>0</v>
      </c>
      <c r="P69" s="39" t="s">
        <v>14</v>
      </c>
    </row>
    <row r="70" spans="1:16" ht="15.75" customHeight="1" thickBot="1">
      <c r="A70" s="45"/>
      <c r="B70" s="40"/>
      <c r="C70" s="40"/>
      <c r="D70" s="41"/>
      <c r="E70" s="37"/>
      <c r="F70" s="37"/>
      <c r="G70" s="37"/>
      <c r="H70" s="37"/>
      <c r="I70" s="37"/>
      <c r="J70" s="9" t="s">
        <v>15</v>
      </c>
      <c r="K70" s="9">
        <f>SUM(K74,K78,K82,K86,K90,K94)</f>
        <v>700000</v>
      </c>
      <c r="L70" s="37"/>
      <c r="M70" s="37"/>
      <c r="N70" s="37"/>
      <c r="O70" s="37"/>
      <c r="P70" s="39"/>
    </row>
    <row r="71" spans="1:16" ht="15.75" customHeight="1" thickBot="1">
      <c r="A71" s="45"/>
      <c r="B71" s="40"/>
      <c r="C71" s="40"/>
      <c r="D71" s="41"/>
      <c r="E71" s="37"/>
      <c r="F71" s="37"/>
      <c r="G71" s="37"/>
      <c r="H71" s="37"/>
      <c r="I71" s="37"/>
      <c r="J71" s="9" t="s">
        <v>16</v>
      </c>
      <c r="K71" s="9">
        <f>SUM(K75,K79,K83,K87,K91,K95)</f>
        <v>0</v>
      </c>
      <c r="L71" s="37"/>
      <c r="M71" s="37"/>
      <c r="N71" s="37"/>
      <c r="O71" s="37"/>
      <c r="P71" s="39"/>
    </row>
    <row r="72" spans="1:16" ht="15.75" customHeight="1" thickBot="1">
      <c r="A72" s="45"/>
      <c r="B72" s="40"/>
      <c r="C72" s="40"/>
      <c r="D72" s="41"/>
      <c r="E72" s="37"/>
      <c r="F72" s="37"/>
      <c r="G72" s="37"/>
      <c r="H72" s="37"/>
      <c r="I72" s="37"/>
      <c r="J72" s="34">
        <f>SUM(K69:K71)</f>
        <v>3031000</v>
      </c>
      <c r="K72" s="34"/>
      <c r="L72" s="37"/>
      <c r="M72" s="37"/>
      <c r="N72" s="37"/>
      <c r="O72" s="37"/>
      <c r="P72" s="39"/>
    </row>
    <row r="73" spans="1:16" ht="12" customHeight="1" thickBot="1">
      <c r="A73" s="42" t="s">
        <v>32</v>
      </c>
      <c r="B73" s="43" t="s">
        <v>25</v>
      </c>
      <c r="C73" s="43"/>
      <c r="D73" s="43"/>
      <c r="E73" s="32">
        <f>SUM(F73:G73,M73:O73)</f>
        <v>6110264</v>
      </c>
      <c r="F73" s="32">
        <v>79264</v>
      </c>
      <c r="G73" s="37">
        <f>H73+I73+J76+L73</f>
        <v>6031000</v>
      </c>
      <c r="H73" s="32">
        <v>3000000</v>
      </c>
      <c r="I73" s="32"/>
      <c r="J73" s="8" t="s">
        <v>13</v>
      </c>
      <c r="K73" s="8">
        <v>2331000</v>
      </c>
      <c r="L73" s="32"/>
      <c r="M73" s="32"/>
      <c r="N73" s="32"/>
      <c r="O73" s="32"/>
      <c r="P73" s="39" t="s">
        <v>14</v>
      </c>
    </row>
    <row r="74" spans="1:16" ht="12" customHeight="1" thickBot="1">
      <c r="A74" s="42"/>
      <c r="B74" s="43"/>
      <c r="C74" s="43"/>
      <c r="D74" s="43"/>
      <c r="E74" s="32"/>
      <c r="F74" s="32"/>
      <c r="G74" s="32"/>
      <c r="H74" s="32"/>
      <c r="I74" s="32"/>
      <c r="J74" s="9" t="s">
        <v>15</v>
      </c>
      <c r="K74" s="9">
        <v>700000</v>
      </c>
      <c r="L74" s="32"/>
      <c r="M74" s="32"/>
      <c r="N74" s="32"/>
      <c r="O74" s="32"/>
      <c r="P74" s="39"/>
    </row>
    <row r="75" spans="1:16" ht="12" customHeight="1" thickBot="1">
      <c r="A75" s="42"/>
      <c r="B75" s="43"/>
      <c r="C75" s="43"/>
      <c r="D75" s="43"/>
      <c r="E75" s="32"/>
      <c r="F75" s="32"/>
      <c r="G75" s="32"/>
      <c r="H75" s="32"/>
      <c r="I75" s="32"/>
      <c r="J75" s="9" t="s">
        <v>16</v>
      </c>
      <c r="K75" s="9"/>
      <c r="L75" s="32"/>
      <c r="M75" s="32"/>
      <c r="N75" s="32"/>
      <c r="O75" s="32"/>
      <c r="P75" s="39"/>
    </row>
    <row r="76" spans="1:16" ht="12" customHeight="1" thickBot="1">
      <c r="A76" s="42"/>
      <c r="B76" s="43"/>
      <c r="C76" s="43"/>
      <c r="D76" s="43"/>
      <c r="E76" s="32"/>
      <c r="F76" s="32"/>
      <c r="G76" s="32"/>
      <c r="H76" s="32"/>
      <c r="I76" s="32"/>
      <c r="J76" s="34">
        <f>SUM(K73:K75)</f>
        <v>3031000</v>
      </c>
      <c r="K76" s="34"/>
      <c r="L76" s="32"/>
      <c r="M76" s="32"/>
      <c r="N76" s="32"/>
      <c r="O76" s="32"/>
      <c r="P76" s="39"/>
    </row>
    <row r="77" spans="1:16" ht="12" customHeight="1" thickBot="1">
      <c r="A77" s="42" t="s">
        <v>33</v>
      </c>
      <c r="B77" s="43" t="s">
        <v>70</v>
      </c>
      <c r="C77" s="43"/>
      <c r="D77" s="43"/>
      <c r="E77" s="32">
        <f>SUM(F77:G77,M77:O77)</f>
        <v>5933488</v>
      </c>
      <c r="F77" s="32">
        <v>133488</v>
      </c>
      <c r="G77" s="32">
        <f>H77+I77+J80+L77</f>
        <v>0</v>
      </c>
      <c r="H77" s="32"/>
      <c r="I77" s="32"/>
      <c r="J77" s="10" t="s">
        <v>13</v>
      </c>
      <c r="K77" s="10"/>
      <c r="L77" s="32"/>
      <c r="M77" s="32"/>
      <c r="N77" s="32">
        <v>5800000</v>
      </c>
      <c r="O77" s="32"/>
      <c r="P77" s="33" t="s">
        <v>14</v>
      </c>
    </row>
    <row r="78" spans="1:16" ht="12" customHeight="1" thickBot="1">
      <c r="A78" s="42"/>
      <c r="B78" s="43"/>
      <c r="C78" s="43"/>
      <c r="D78" s="43"/>
      <c r="E78" s="32"/>
      <c r="F78" s="32"/>
      <c r="G78" s="32"/>
      <c r="H78" s="32"/>
      <c r="I78" s="32"/>
      <c r="J78" s="9" t="s">
        <v>15</v>
      </c>
      <c r="K78" s="9"/>
      <c r="L78" s="32"/>
      <c r="M78" s="32"/>
      <c r="N78" s="32"/>
      <c r="O78" s="32"/>
      <c r="P78" s="33"/>
    </row>
    <row r="79" spans="1:16" ht="12" customHeight="1" thickBot="1">
      <c r="A79" s="42"/>
      <c r="B79" s="43"/>
      <c r="C79" s="43"/>
      <c r="D79" s="43"/>
      <c r="E79" s="32"/>
      <c r="F79" s="32"/>
      <c r="G79" s="32"/>
      <c r="H79" s="32"/>
      <c r="I79" s="32"/>
      <c r="J79" s="9" t="s">
        <v>16</v>
      </c>
      <c r="K79" s="9"/>
      <c r="L79" s="32"/>
      <c r="M79" s="32"/>
      <c r="N79" s="32"/>
      <c r="O79" s="32"/>
      <c r="P79" s="33"/>
    </row>
    <row r="80" spans="1:16" ht="12" customHeight="1" thickBot="1">
      <c r="A80" s="56"/>
      <c r="B80" s="43"/>
      <c r="C80" s="43"/>
      <c r="D80" s="43"/>
      <c r="E80" s="46"/>
      <c r="F80" s="46"/>
      <c r="G80" s="46"/>
      <c r="H80" s="46"/>
      <c r="I80" s="46"/>
      <c r="J80" s="48">
        <f>SUM(K77:K79)</f>
        <v>0</v>
      </c>
      <c r="K80" s="48"/>
      <c r="L80" s="46"/>
      <c r="M80" s="46"/>
      <c r="N80" s="46"/>
      <c r="O80" s="46"/>
      <c r="P80" s="47"/>
    </row>
    <row r="81" spans="1:16" ht="12" customHeight="1" thickBot="1">
      <c r="A81" s="49" t="s">
        <v>34</v>
      </c>
      <c r="B81" s="52" t="s">
        <v>71</v>
      </c>
      <c r="C81" s="52"/>
      <c r="D81" s="52"/>
      <c r="E81" s="54">
        <f>SUM(F81:G81,M81:O81)</f>
        <v>3405420</v>
      </c>
      <c r="F81" s="54">
        <v>105420</v>
      </c>
      <c r="G81" s="54">
        <f>H81+I81+J84+L81</f>
        <v>0</v>
      </c>
      <c r="H81" s="54"/>
      <c r="I81" s="54"/>
      <c r="J81" s="16" t="s">
        <v>13</v>
      </c>
      <c r="K81" s="16"/>
      <c r="L81" s="54"/>
      <c r="M81" s="54"/>
      <c r="N81" s="54">
        <v>3300000</v>
      </c>
      <c r="O81" s="54"/>
      <c r="P81" s="58" t="s">
        <v>14</v>
      </c>
    </row>
    <row r="82" spans="1:16" ht="12" customHeight="1" thickBot="1">
      <c r="A82" s="50"/>
      <c r="B82" s="43"/>
      <c r="C82" s="43"/>
      <c r="D82" s="43"/>
      <c r="E82" s="32"/>
      <c r="F82" s="32"/>
      <c r="G82" s="32"/>
      <c r="H82" s="32"/>
      <c r="I82" s="32"/>
      <c r="J82" s="9" t="s">
        <v>15</v>
      </c>
      <c r="K82" s="9"/>
      <c r="L82" s="32"/>
      <c r="M82" s="32"/>
      <c r="N82" s="32"/>
      <c r="O82" s="32"/>
      <c r="P82" s="61"/>
    </row>
    <row r="83" spans="1:16" ht="12" customHeight="1" thickBot="1">
      <c r="A83" s="50"/>
      <c r="B83" s="43"/>
      <c r="C83" s="43"/>
      <c r="D83" s="43"/>
      <c r="E83" s="32"/>
      <c r="F83" s="32"/>
      <c r="G83" s="32"/>
      <c r="H83" s="32"/>
      <c r="I83" s="32"/>
      <c r="J83" s="9" t="s">
        <v>16</v>
      </c>
      <c r="K83" s="9"/>
      <c r="L83" s="32"/>
      <c r="M83" s="32"/>
      <c r="N83" s="32"/>
      <c r="O83" s="32"/>
      <c r="P83" s="61"/>
    </row>
    <row r="84" spans="1:16" ht="12" customHeight="1" thickBot="1">
      <c r="A84" s="51"/>
      <c r="B84" s="53"/>
      <c r="C84" s="53"/>
      <c r="D84" s="53"/>
      <c r="E84" s="55"/>
      <c r="F84" s="55"/>
      <c r="G84" s="55"/>
      <c r="H84" s="55"/>
      <c r="I84" s="55"/>
      <c r="J84" s="63">
        <f>SUM(K81:K83)</f>
        <v>0</v>
      </c>
      <c r="K84" s="63"/>
      <c r="L84" s="55"/>
      <c r="M84" s="55"/>
      <c r="N84" s="55"/>
      <c r="O84" s="55"/>
      <c r="P84" s="62"/>
    </row>
    <row r="85" spans="1:16" ht="12" customHeight="1" thickBot="1">
      <c r="A85" s="49" t="s">
        <v>35</v>
      </c>
      <c r="B85" s="52" t="s">
        <v>72</v>
      </c>
      <c r="C85" s="52"/>
      <c r="D85" s="52"/>
      <c r="E85" s="54">
        <f>SUM(F85:G85,M85:O85)</f>
        <v>1904392</v>
      </c>
      <c r="F85" s="54">
        <v>4392</v>
      </c>
      <c r="G85" s="54">
        <f>H85+I85+J88+L85</f>
        <v>100000</v>
      </c>
      <c r="H85" s="54">
        <v>100000</v>
      </c>
      <c r="I85" s="54"/>
      <c r="J85" s="16" t="s">
        <v>13</v>
      </c>
      <c r="K85" s="16"/>
      <c r="L85" s="54"/>
      <c r="M85" s="54"/>
      <c r="N85" s="54">
        <v>1800000</v>
      </c>
      <c r="O85" s="54"/>
      <c r="P85" s="58" t="s">
        <v>14</v>
      </c>
    </row>
    <row r="86" spans="1:16" ht="12" customHeight="1" thickBot="1">
      <c r="A86" s="66"/>
      <c r="B86" s="43"/>
      <c r="C86" s="43"/>
      <c r="D86" s="43"/>
      <c r="E86" s="37"/>
      <c r="F86" s="37"/>
      <c r="G86" s="37"/>
      <c r="H86" s="37"/>
      <c r="I86" s="37"/>
      <c r="J86" s="9" t="s">
        <v>15</v>
      </c>
      <c r="K86" s="9"/>
      <c r="L86" s="37"/>
      <c r="M86" s="37"/>
      <c r="N86" s="37"/>
      <c r="O86" s="37"/>
      <c r="P86" s="59"/>
    </row>
    <row r="87" spans="1:16" ht="12" customHeight="1" thickBot="1">
      <c r="A87" s="66"/>
      <c r="B87" s="43"/>
      <c r="C87" s="43"/>
      <c r="D87" s="43"/>
      <c r="E87" s="37"/>
      <c r="F87" s="37"/>
      <c r="G87" s="37"/>
      <c r="H87" s="37"/>
      <c r="I87" s="37"/>
      <c r="J87" s="9" t="s">
        <v>16</v>
      </c>
      <c r="K87" s="9"/>
      <c r="L87" s="37"/>
      <c r="M87" s="37"/>
      <c r="N87" s="37"/>
      <c r="O87" s="37"/>
      <c r="P87" s="59"/>
    </row>
    <row r="88" spans="1:16" ht="12" customHeight="1" thickBot="1">
      <c r="A88" s="67"/>
      <c r="B88" s="53"/>
      <c r="C88" s="53"/>
      <c r="D88" s="53"/>
      <c r="E88" s="57"/>
      <c r="F88" s="57"/>
      <c r="G88" s="57"/>
      <c r="H88" s="57"/>
      <c r="I88" s="57"/>
      <c r="J88" s="63">
        <f>SUM(K85:K87)</f>
        <v>0</v>
      </c>
      <c r="K88" s="63"/>
      <c r="L88" s="57"/>
      <c r="M88" s="57"/>
      <c r="N88" s="57"/>
      <c r="O88" s="57"/>
      <c r="P88" s="60"/>
    </row>
    <row r="89" spans="1:16" ht="12" customHeight="1" thickBot="1">
      <c r="A89" s="64" t="s">
        <v>36</v>
      </c>
      <c r="B89" s="65" t="s">
        <v>37</v>
      </c>
      <c r="C89" s="65"/>
      <c r="D89" s="65"/>
      <c r="E89" s="37">
        <f>SUM(F89:G89,M89:O89)</f>
        <v>2703176</v>
      </c>
      <c r="F89" s="37">
        <v>103176</v>
      </c>
      <c r="G89" s="37">
        <f>H89+I89+J92+L89</f>
        <v>0</v>
      </c>
      <c r="H89" s="37"/>
      <c r="I89" s="37"/>
      <c r="J89" s="8" t="s">
        <v>13</v>
      </c>
      <c r="K89" s="8"/>
      <c r="L89" s="37"/>
      <c r="M89" s="37"/>
      <c r="N89" s="37">
        <v>2600000</v>
      </c>
      <c r="O89" s="37"/>
      <c r="P89" s="39" t="s">
        <v>14</v>
      </c>
    </row>
    <row r="90" spans="1:16" ht="12" customHeight="1" thickBot="1">
      <c r="A90" s="42"/>
      <c r="B90" s="43"/>
      <c r="C90" s="43"/>
      <c r="D90" s="43"/>
      <c r="E90" s="32"/>
      <c r="F90" s="32"/>
      <c r="G90" s="32"/>
      <c r="H90" s="32"/>
      <c r="I90" s="32"/>
      <c r="J90" s="9" t="s">
        <v>15</v>
      </c>
      <c r="K90" s="9"/>
      <c r="L90" s="32"/>
      <c r="M90" s="32"/>
      <c r="N90" s="32"/>
      <c r="O90" s="32"/>
      <c r="P90" s="33"/>
    </row>
    <row r="91" spans="1:16" ht="12" customHeight="1" thickBot="1">
      <c r="A91" s="42"/>
      <c r="B91" s="43"/>
      <c r="C91" s="43"/>
      <c r="D91" s="43"/>
      <c r="E91" s="32"/>
      <c r="F91" s="32"/>
      <c r="G91" s="32"/>
      <c r="H91" s="32"/>
      <c r="I91" s="32"/>
      <c r="J91" s="9" t="s">
        <v>16</v>
      </c>
      <c r="K91" s="9"/>
      <c r="L91" s="32"/>
      <c r="M91" s="32"/>
      <c r="N91" s="32"/>
      <c r="O91" s="32"/>
      <c r="P91" s="33"/>
    </row>
    <row r="92" spans="1:16" ht="12" customHeight="1" thickBot="1">
      <c r="A92" s="42"/>
      <c r="B92" s="43"/>
      <c r="C92" s="43"/>
      <c r="D92" s="43"/>
      <c r="E92" s="32"/>
      <c r="F92" s="32"/>
      <c r="G92" s="32"/>
      <c r="H92" s="32"/>
      <c r="I92" s="32"/>
      <c r="J92" s="34">
        <f>SUM(K89:K91)</f>
        <v>0</v>
      </c>
      <c r="K92" s="34"/>
      <c r="L92" s="32"/>
      <c r="M92" s="32"/>
      <c r="N92" s="32"/>
      <c r="O92" s="32"/>
      <c r="P92" s="33"/>
    </row>
    <row r="93" spans="1:16" ht="12" customHeight="1" thickBot="1">
      <c r="A93" s="42" t="s">
        <v>38</v>
      </c>
      <c r="B93" s="43" t="s">
        <v>73</v>
      </c>
      <c r="C93" s="43"/>
      <c r="D93" s="43"/>
      <c r="E93" s="32">
        <f>SUM(F93:G93,M93:O93)</f>
        <v>13119532</v>
      </c>
      <c r="F93" s="32">
        <v>283954</v>
      </c>
      <c r="G93" s="37">
        <f>H93+I93+J96+L93</f>
        <v>9835578</v>
      </c>
      <c r="H93" s="32">
        <v>5100000</v>
      </c>
      <c r="I93" s="32"/>
      <c r="J93" s="8" t="s">
        <v>13</v>
      </c>
      <c r="K93" s="8"/>
      <c r="L93" s="32">
        <v>4735578</v>
      </c>
      <c r="M93" s="32"/>
      <c r="N93" s="32">
        <v>3000000</v>
      </c>
      <c r="O93" s="32"/>
      <c r="P93" s="39" t="s">
        <v>14</v>
      </c>
    </row>
    <row r="94" spans="1:16" ht="12" customHeight="1" thickBot="1">
      <c r="A94" s="42"/>
      <c r="B94" s="43"/>
      <c r="C94" s="43"/>
      <c r="D94" s="43"/>
      <c r="E94" s="32"/>
      <c r="F94" s="32"/>
      <c r="G94" s="32"/>
      <c r="H94" s="32"/>
      <c r="I94" s="32"/>
      <c r="J94" s="9" t="s">
        <v>15</v>
      </c>
      <c r="K94" s="9"/>
      <c r="L94" s="32"/>
      <c r="M94" s="32"/>
      <c r="N94" s="32"/>
      <c r="O94" s="32"/>
      <c r="P94" s="39"/>
    </row>
    <row r="95" spans="1:16" ht="12" customHeight="1" thickBot="1">
      <c r="A95" s="42"/>
      <c r="B95" s="43"/>
      <c r="C95" s="43"/>
      <c r="D95" s="43"/>
      <c r="E95" s="32"/>
      <c r="F95" s="32"/>
      <c r="G95" s="32"/>
      <c r="H95" s="32"/>
      <c r="I95" s="32"/>
      <c r="J95" s="9" t="s">
        <v>16</v>
      </c>
      <c r="K95" s="9"/>
      <c r="L95" s="32"/>
      <c r="M95" s="32"/>
      <c r="N95" s="32"/>
      <c r="O95" s="32"/>
      <c r="P95" s="39"/>
    </row>
    <row r="96" spans="1:16" ht="12" customHeight="1" thickBot="1">
      <c r="A96" s="42"/>
      <c r="B96" s="43"/>
      <c r="C96" s="43"/>
      <c r="D96" s="43"/>
      <c r="E96" s="32"/>
      <c r="F96" s="32"/>
      <c r="G96" s="32"/>
      <c r="H96" s="32"/>
      <c r="I96" s="32"/>
      <c r="J96" s="34">
        <f>SUM(K93:K95)</f>
        <v>0</v>
      </c>
      <c r="K96" s="34"/>
      <c r="L96" s="32"/>
      <c r="M96" s="32"/>
      <c r="N96" s="32"/>
      <c r="O96" s="32"/>
      <c r="P96" s="39"/>
    </row>
    <row r="97" spans="1:16" ht="15.75" customHeight="1" thickBot="1">
      <c r="A97" s="68" t="s">
        <v>39</v>
      </c>
      <c r="B97" s="40">
        <v>750</v>
      </c>
      <c r="C97" s="40">
        <v>75020</v>
      </c>
      <c r="D97" s="69" t="s">
        <v>40</v>
      </c>
      <c r="E97" s="32">
        <f>SUM(F97:G97,M97:O97)</f>
        <v>35000000</v>
      </c>
      <c r="F97" s="32">
        <v>4454868</v>
      </c>
      <c r="G97" s="32">
        <f>SUM(H97,I97,J100,L97)</f>
        <v>30545132</v>
      </c>
      <c r="H97" s="32"/>
      <c r="I97" s="32">
        <v>30545132</v>
      </c>
      <c r="J97" s="10" t="s">
        <v>13</v>
      </c>
      <c r="K97" s="10"/>
      <c r="L97" s="32"/>
      <c r="M97" s="32"/>
      <c r="N97" s="32"/>
      <c r="O97" s="32"/>
      <c r="P97" s="33" t="s">
        <v>14</v>
      </c>
    </row>
    <row r="98" spans="1:16" ht="15.75" customHeight="1" thickBot="1">
      <c r="A98" s="68"/>
      <c r="B98" s="40"/>
      <c r="C98" s="40"/>
      <c r="D98" s="69"/>
      <c r="E98" s="32"/>
      <c r="F98" s="32"/>
      <c r="G98" s="32"/>
      <c r="H98" s="32"/>
      <c r="I98" s="32"/>
      <c r="J98" s="9" t="s">
        <v>15</v>
      </c>
      <c r="K98" s="9"/>
      <c r="L98" s="32"/>
      <c r="M98" s="32"/>
      <c r="N98" s="32"/>
      <c r="O98" s="32"/>
      <c r="P98" s="33"/>
    </row>
    <row r="99" spans="1:16" ht="15.75" customHeight="1" thickBot="1">
      <c r="A99" s="68"/>
      <c r="B99" s="40"/>
      <c r="C99" s="40"/>
      <c r="D99" s="69"/>
      <c r="E99" s="32"/>
      <c r="F99" s="32"/>
      <c r="G99" s="32"/>
      <c r="H99" s="32"/>
      <c r="I99" s="32"/>
      <c r="J99" s="9" t="s">
        <v>16</v>
      </c>
      <c r="K99" s="9"/>
      <c r="L99" s="32"/>
      <c r="M99" s="32"/>
      <c r="N99" s="32"/>
      <c r="O99" s="32"/>
      <c r="P99" s="33"/>
    </row>
    <row r="100" spans="1:16" ht="15.75" customHeight="1" thickBot="1">
      <c r="A100" s="68"/>
      <c r="B100" s="40"/>
      <c r="C100" s="40"/>
      <c r="D100" s="69"/>
      <c r="E100" s="32"/>
      <c r="F100" s="32"/>
      <c r="G100" s="32"/>
      <c r="H100" s="32"/>
      <c r="I100" s="32"/>
      <c r="J100" s="34">
        <f>SUM(K97:K99)</f>
        <v>0</v>
      </c>
      <c r="K100" s="34"/>
      <c r="L100" s="32"/>
      <c r="M100" s="32"/>
      <c r="N100" s="32"/>
      <c r="O100" s="32"/>
      <c r="P100" s="33"/>
    </row>
    <row r="101" spans="1:16" ht="15.75" customHeight="1" thickBot="1">
      <c r="A101" s="68" t="s">
        <v>69</v>
      </c>
      <c r="B101" s="40">
        <v>801</v>
      </c>
      <c r="C101" s="70">
        <v>80130</v>
      </c>
      <c r="D101" s="41" t="s">
        <v>42</v>
      </c>
      <c r="E101" s="32">
        <f>SUM(F101:G101,M101:O101)</f>
        <v>6300000</v>
      </c>
      <c r="F101" s="32">
        <v>1000000</v>
      </c>
      <c r="G101" s="32">
        <f>H101+I101+J104+L101</f>
        <v>0</v>
      </c>
      <c r="H101" s="32"/>
      <c r="I101" s="32"/>
      <c r="J101" s="10" t="s">
        <v>13</v>
      </c>
      <c r="K101" s="10"/>
      <c r="L101" s="32"/>
      <c r="M101" s="32">
        <v>5300000</v>
      </c>
      <c r="N101" s="32"/>
      <c r="O101" s="32"/>
      <c r="P101" s="33" t="s">
        <v>14</v>
      </c>
    </row>
    <row r="102" spans="1:16" ht="15.75" customHeight="1" thickBot="1">
      <c r="A102" s="68"/>
      <c r="B102" s="40"/>
      <c r="C102" s="70"/>
      <c r="D102" s="41"/>
      <c r="E102" s="32"/>
      <c r="F102" s="32"/>
      <c r="G102" s="32"/>
      <c r="H102" s="32"/>
      <c r="I102" s="32"/>
      <c r="J102" s="9" t="s">
        <v>15</v>
      </c>
      <c r="K102" s="9"/>
      <c r="L102" s="32"/>
      <c r="M102" s="32"/>
      <c r="N102" s="32"/>
      <c r="O102" s="32"/>
      <c r="P102" s="33"/>
    </row>
    <row r="103" spans="1:16" ht="15.75" customHeight="1" thickBot="1">
      <c r="A103" s="68"/>
      <c r="B103" s="40"/>
      <c r="C103" s="70"/>
      <c r="D103" s="41"/>
      <c r="E103" s="32"/>
      <c r="F103" s="32"/>
      <c r="G103" s="32"/>
      <c r="H103" s="32"/>
      <c r="I103" s="32"/>
      <c r="J103" s="9" t="s">
        <v>16</v>
      </c>
      <c r="K103" s="9"/>
      <c r="L103" s="32"/>
      <c r="M103" s="32"/>
      <c r="N103" s="32"/>
      <c r="O103" s="32"/>
      <c r="P103" s="33"/>
    </row>
    <row r="104" spans="1:16" ht="15.75" customHeight="1" thickBot="1">
      <c r="A104" s="68"/>
      <c r="B104" s="40"/>
      <c r="C104" s="70"/>
      <c r="D104" s="41"/>
      <c r="E104" s="32"/>
      <c r="F104" s="32"/>
      <c r="G104" s="32"/>
      <c r="H104" s="32"/>
      <c r="I104" s="32"/>
      <c r="J104" s="34">
        <f>SUM(K101:K103)</f>
        <v>0</v>
      </c>
      <c r="K104" s="34"/>
      <c r="L104" s="32"/>
      <c r="M104" s="32"/>
      <c r="N104" s="32"/>
      <c r="O104" s="32"/>
      <c r="P104" s="33"/>
    </row>
    <row r="105" spans="1:16" ht="15.75" customHeight="1" thickBot="1">
      <c r="A105" s="68" t="s">
        <v>41</v>
      </c>
      <c r="B105" s="40">
        <v>801</v>
      </c>
      <c r="C105" s="40">
        <v>80120</v>
      </c>
      <c r="D105" s="41" t="s">
        <v>44</v>
      </c>
      <c r="E105" s="32">
        <f>SUM(F105:G105,M105:O105)</f>
        <v>14330000</v>
      </c>
      <c r="F105" s="32">
        <v>30000</v>
      </c>
      <c r="G105" s="32">
        <f>H105+I105+J108+L105</f>
        <v>0</v>
      </c>
      <c r="H105" s="32"/>
      <c r="I105" s="32"/>
      <c r="J105" s="10" t="s">
        <v>13</v>
      </c>
      <c r="K105" s="10"/>
      <c r="L105" s="32"/>
      <c r="M105" s="32">
        <v>700000</v>
      </c>
      <c r="N105" s="32">
        <v>13600000</v>
      </c>
      <c r="O105" s="32"/>
      <c r="P105" s="33" t="s">
        <v>14</v>
      </c>
    </row>
    <row r="106" spans="1:16" ht="15.75" customHeight="1" thickBot="1">
      <c r="A106" s="68"/>
      <c r="B106" s="40"/>
      <c r="C106" s="40"/>
      <c r="D106" s="41"/>
      <c r="E106" s="32" t="e">
        <f>SUM(F106:G106,M106:O106)</f>
        <v>#VALUE!</v>
      </c>
      <c r="F106" s="32"/>
      <c r="G106" s="32" t="e">
        <f>H106+I106+J109+L106</f>
        <v>#VALUE!</v>
      </c>
      <c r="H106" s="32"/>
      <c r="I106" s="32"/>
      <c r="J106" s="9" t="s">
        <v>15</v>
      </c>
      <c r="K106" s="9"/>
      <c r="L106" s="32"/>
      <c r="M106" s="32"/>
      <c r="N106" s="32"/>
      <c r="O106" s="32"/>
      <c r="P106" s="33"/>
    </row>
    <row r="107" spans="1:16" ht="15.75" customHeight="1" thickBot="1">
      <c r="A107" s="68"/>
      <c r="B107" s="40"/>
      <c r="C107" s="40"/>
      <c r="D107" s="41"/>
      <c r="E107" s="32" t="e">
        <f>SUM(F107:G107,M107:O107)</f>
        <v>#VALUE!</v>
      </c>
      <c r="F107" s="32"/>
      <c r="G107" s="32" t="e">
        <f>H107+I107+J110+L107</f>
        <v>#VALUE!</v>
      </c>
      <c r="H107" s="32"/>
      <c r="I107" s="32"/>
      <c r="J107" s="9" t="s">
        <v>16</v>
      </c>
      <c r="K107" s="9"/>
      <c r="L107" s="32"/>
      <c r="M107" s="32"/>
      <c r="N107" s="32"/>
      <c r="O107" s="32"/>
      <c r="P107" s="33"/>
    </row>
    <row r="108" spans="1:16" ht="15.75" customHeight="1" thickBot="1">
      <c r="A108" s="68"/>
      <c r="B108" s="40"/>
      <c r="C108" s="40"/>
      <c r="D108" s="41"/>
      <c r="E108" s="32" t="e">
        <f>SUM(F108:G108,M108:O108)</f>
        <v>#VALUE!</v>
      </c>
      <c r="F108" s="32"/>
      <c r="G108" s="32" t="e">
        <f>H108+I108+J111+L108</f>
        <v>#VALUE!</v>
      </c>
      <c r="H108" s="32"/>
      <c r="I108" s="32"/>
      <c r="J108" s="34">
        <f>SUM(K105:K107)</f>
        <v>0</v>
      </c>
      <c r="K108" s="34"/>
      <c r="L108" s="32"/>
      <c r="M108" s="32"/>
      <c r="N108" s="32"/>
      <c r="O108" s="32"/>
      <c r="P108" s="33"/>
    </row>
    <row r="109" spans="1:16" ht="15.75" customHeight="1" thickBot="1">
      <c r="A109" s="71" t="s">
        <v>43</v>
      </c>
      <c r="B109" s="72">
        <v>854</v>
      </c>
      <c r="C109" s="72">
        <v>85403</v>
      </c>
      <c r="D109" s="73" t="s">
        <v>64</v>
      </c>
      <c r="E109" s="32">
        <f>SUM(F109:G109,M109:O109)</f>
        <v>3050000</v>
      </c>
      <c r="F109" s="32"/>
      <c r="G109" s="32">
        <f>H109+I109+J112+L109</f>
        <v>0</v>
      </c>
      <c r="H109" s="32"/>
      <c r="I109" s="32"/>
      <c r="J109" s="10" t="s">
        <v>13</v>
      </c>
      <c r="K109" s="10"/>
      <c r="L109" s="74"/>
      <c r="M109" s="74">
        <v>550000</v>
      </c>
      <c r="N109" s="74">
        <v>2500000</v>
      </c>
      <c r="O109" s="74"/>
      <c r="P109" s="75" t="s">
        <v>14</v>
      </c>
    </row>
    <row r="110" spans="1:16" ht="15.75" customHeight="1" thickBot="1">
      <c r="A110" s="71"/>
      <c r="B110" s="72"/>
      <c r="C110" s="72"/>
      <c r="D110" s="73"/>
      <c r="E110" s="32"/>
      <c r="F110" s="32"/>
      <c r="G110" s="32"/>
      <c r="H110" s="32"/>
      <c r="I110" s="32"/>
      <c r="J110" s="9" t="s">
        <v>15</v>
      </c>
      <c r="K110" s="9"/>
      <c r="L110" s="74"/>
      <c r="M110" s="74"/>
      <c r="N110" s="74"/>
      <c r="O110" s="74"/>
      <c r="P110" s="75"/>
    </row>
    <row r="111" spans="1:16" ht="15.75" customHeight="1" thickBot="1">
      <c r="A111" s="71"/>
      <c r="B111" s="72"/>
      <c r="C111" s="72"/>
      <c r="D111" s="73"/>
      <c r="E111" s="32"/>
      <c r="F111" s="32"/>
      <c r="G111" s="32"/>
      <c r="H111" s="32"/>
      <c r="I111" s="32"/>
      <c r="J111" s="9" t="s">
        <v>16</v>
      </c>
      <c r="K111" s="9"/>
      <c r="L111" s="74"/>
      <c r="M111" s="74"/>
      <c r="N111" s="74"/>
      <c r="O111" s="74"/>
      <c r="P111" s="75"/>
    </row>
    <row r="112" spans="1:16" ht="15.75" customHeight="1" thickBot="1">
      <c r="A112" s="71"/>
      <c r="B112" s="72"/>
      <c r="C112" s="72"/>
      <c r="D112" s="73"/>
      <c r="E112" s="32"/>
      <c r="F112" s="32"/>
      <c r="G112" s="32"/>
      <c r="H112" s="32"/>
      <c r="I112" s="32"/>
      <c r="J112" s="34">
        <f>SUM(K109:K111)</f>
        <v>0</v>
      </c>
      <c r="K112" s="34"/>
      <c r="L112" s="74"/>
      <c r="M112" s="74"/>
      <c r="N112" s="74"/>
      <c r="O112" s="74"/>
      <c r="P112" s="75"/>
    </row>
    <row r="113" spans="1:16" ht="15.75" customHeight="1" thickBot="1">
      <c r="A113" s="68" t="s">
        <v>45</v>
      </c>
      <c r="B113" s="40">
        <v>926</v>
      </c>
      <c r="C113" s="40">
        <v>92601</v>
      </c>
      <c r="D113" s="41" t="s">
        <v>46</v>
      </c>
      <c r="E113" s="32">
        <f>SUM(F113:G113,M113:O113)</f>
        <v>3950000</v>
      </c>
      <c r="F113" s="32">
        <v>350000</v>
      </c>
      <c r="G113" s="32">
        <f>H113+I113+J116+L113</f>
        <v>100000</v>
      </c>
      <c r="H113" s="32">
        <v>100000</v>
      </c>
      <c r="I113" s="32"/>
      <c r="J113" s="10" t="s">
        <v>13</v>
      </c>
      <c r="K113" s="10"/>
      <c r="L113" s="32"/>
      <c r="M113" s="32">
        <v>1450000</v>
      </c>
      <c r="N113" s="32">
        <v>2050000</v>
      </c>
      <c r="O113" s="32"/>
      <c r="P113" s="33" t="s">
        <v>14</v>
      </c>
    </row>
    <row r="114" spans="1:16" ht="15.75" customHeight="1" thickBot="1">
      <c r="A114" s="68"/>
      <c r="B114" s="40"/>
      <c r="C114" s="40"/>
      <c r="D114" s="41"/>
      <c r="E114" s="32"/>
      <c r="F114" s="32"/>
      <c r="G114" s="32"/>
      <c r="H114" s="32"/>
      <c r="I114" s="32"/>
      <c r="J114" s="9" t="s">
        <v>15</v>
      </c>
      <c r="K114" s="9"/>
      <c r="L114" s="32"/>
      <c r="M114" s="32"/>
      <c r="N114" s="32"/>
      <c r="O114" s="32"/>
      <c r="P114" s="33"/>
    </row>
    <row r="115" spans="1:16" ht="15.75" customHeight="1" thickBot="1">
      <c r="A115" s="68"/>
      <c r="B115" s="40"/>
      <c r="C115" s="40"/>
      <c r="D115" s="41"/>
      <c r="E115" s="32"/>
      <c r="F115" s="32"/>
      <c r="G115" s="32"/>
      <c r="H115" s="32"/>
      <c r="I115" s="32"/>
      <c r="J115" s="9" t="s">
        <v>16</v>
      </c>
      <c r="K115" s="9"/>
      <c r="L115" s="32"/>
      <c r="M115" s="32"/>
      <c r="N115" s="32"/>
      <c r="O115" s="32"/>
      <c r="P115" s="33"/>
    </row>
    <row r="116" spans="1:16" ht="15.75" customHeight="1" thickBot="1">
      <c r="A116" s="68"/>
      <c r="B116" s="40"/>
      <c r="C116" s="40"/>
      <c r="D116" s="41"/>
      <c r="E116" s="32"/>
      <c r="F116" s="32"/>
      <c r="G116" s="32"/>
      <c r="H116" s="32"/>
      <c r="I116" s="32"/>
      <c r="J116" s="34">
        <f>SUM(K113:K115)</f>
        <v>0</v>
      </c>
      <c r="K116" s="34"/>
      <c r="L116" s="32"/>
      <c r="M116" s="32"/>
      <c r="N116" s="32"/>
      <c r="O116" s="32"/>
      <c r="P116" s="33"/>
    </row>
    <row r="117" spans="1:16" ht="12.75">
      <c r="A117" s="11"/>
      <c r="B117" s="12"/>
      <c r="C117" s="12"/>
      <c r="D117" s="12"/>
      <c r="E117" s="13"/>
      <c r="F117" s="13"/>
      <c r="G117" s="14"/>
      <c r="H117" s="14"/>
      <c r="I117" s="14"/>
      <c r="J117" s="13"/>
      <c r="K117" s="13"/>
      <c r="L117" s="13"/>
      <c r="M117" s="13"/>
      <c r="N117" s="13"/>
      <c r="O117" s="13"/>
      <c r="P117" s="15"/>
    </row>
    <row r="118" spans="1:11" ht="12.75">
      <c r="A118" s="76" t="s">
        <v>47</v>
      </c>
      <c r="B118" s="76"/>
      <c r="C118" s="76"/>
      <c r="D118" s="76"/>
      <c r="E118" s="76"/>
      <c r="F118" s="76"/>
      <c r="G118" s="76"/>
      <c r="H118" s="76"/>
      <c r="I118" s="76"/>
      <c r="J118" s="76"/>
      <c r="K118" s="76"/>
    </row>
    <row r="119" spans="1:11" ht="12.75">
      <c r="A119" s="76" t="s">
        <v>48</v>
      </c>
      <c r="B119" s="76"/>
      <c r="C119" s="76"/>
      <c r="D119" s="76"/>
      <c r="E119" s="76"/>
      <c r="F119" s="76"/>
      <c r="G119" s="76"/>
      <c r="H119" s="76"/>
      <c r="I119" s="76"/>
      <c r="J119" s="76"/>
      <c r="K119" s="76"/>
    </row>
    <row r="120" spans="1:11" ht="12.75">
      <c r="A120" s="76" t="s">
        <v>49</v>
      </c>
      <c r="B120" s="76"/>
      <c r="C120" s="76"/>
      <c r="D120" s="76"/>
      <c r="E120" s="76"/>
      <c r="F120" s="76"/>
      <c r="G120" s="76"/>
      <c r="H120" s="76"/>
      <c r="I120" s="76"/>
      <c r="J120" s="76"/>
      <c r="K120" s="76"/>
    </row>
  </sheetData>
  <sheetProtection/>
  <mergeCells count="386">
    <mergeCell ref="A119:K119"/>
    <mergeCell ref="A120:K120"/>
    <mergeCell ref="O113:O116"/>
    <mergeCell ref="H113:H116"/>
    <mergeCell ref="A113:A116"/>
    <mergeCell ref="B113:B116"/>
    <mergeCell ref="C113:C116"/>
    <mergeCell ref="D113:D116"/>
    <mergeCell ref="E113:E116"/>
    <mergeCell ref="F113:F116"/>
    <mergeCell ref="A118:K118"/>
    <mergeCell ref="P113:P116"/>
    <mergeCell ref="J116:K116"/>
    <mergeCell ref="I113:I116"/>
    <mergeCell ref="L113:L116"/>
    <mergeCell ref="M113:M116"/>
    <mergeCell ref="N113:N116"/>
    <mergeCell ref="O109:O112"/>
    <mergeCell ref="P109:P112"/>
    <mergeCell ref="J112:K112"/>
    <mergeCell ref="G113:G116"/>
    <mergeCell ref="I109:I112"/>
    <mergeCell ref="L109:L112"/>
    <mergeCell ref="M109:M112"/>
    <mergeCell ref="N109:N112"/>
    <mergeCell ref="A109:A112"/>
    <mergeCell ref="B109:B112"/>
    <mergeCell ref="C109:C112"/>
    <mergeCell ref="D109:D112"/>
    <mergeCell ref="E109:E112"/>
    <mergeCell ref="F109:F112"/>
    <mergeCell ref="G109:G112"/>
    <mergeCell ref="H109:H112"/>
    <mergeCell ref="O105:O108"/>
    <mergeCell ref="P105:P108"/>
    <mergeCell ref="J108:K108"/>
    <mergeCell ref="H105:H108"/>
    <mergeCell ref="I105:I108"/>
    <mergeCell ref="L105:L108"/>
    <mergeCell ref="M105:M108"/>
    <mergeCell ref="E105:E108"/>
    <mergeCell ref="F105:F108"/>
    <mergeCell ref="G105:G108"/>
    <mergeCell ref="N105:N108"/>
    <mergeCell ref="A105:A108"/>
    <mergeCell ref="B105:B108"/>
    <mergeCell ref="C105:C108"/>
    <mergeCell ref="D105:D108"/>
    <mergeCell ref="M101:M104"/>
    <mergeCell ref="N101:N104"/>
    <mergeCell ref="P97:P100"/>
    <mergeCell ref="J100:K100"/>
    <mergeCell ref="O101:O104"/>
    <mergeCell ref="P101:P104"/>
    <mergeCell ref="J104:K104"/>
    <mergeCell ref="M97:M100"/>
    <mergeCell ref="N97:N100"/>
    <mergeCell ref="O97:O100"/>
    <mergeCell ref="A101:A104"/>
    <mergeCell ref="B101:B104"/>
    <mergeCell ref="C101:C104"/>
    <mergeCell ref="D101:D104"/>
    <mergeCell ref="E101:E104"/>
    <mergeCell ref="F101:F104"/>
    <mergeCell ref="I101:I104"/>
    <mergeCell ref="I97:I100"/>
    <mergeCell ref="G101:G104"/>
    <mergeCell ref="H101:H104"/>
    <mergeCell ref="L97:L100"/>
    <mergeCell ref="L101:L104"/>
    <mergeCell ref="E97:E100"/>
    <mergeCell ref="F97:F100"/>
    <mergeCell ref="G97:G100"/>
    <mergeCell ref="H97:H100"/>
    <mergeCell ref="A97:A100"/>
    <mergeCell ref="B97:B100"/>
    <mergeCell ref="C97:C100"/>
    <mergeCell ref="D97:D100"/>
    <mergeCell ref="O93:O96"/>
    <mergeCell ref="P93:P96"/>
    <mergeCell ref="P89:P92"/>
    <mergeCell ref="J92:K92"/>
    <mergeCell ref="J96:K96"/>
    <mergeCell ref="N89:N92"/>
    <mergeCell ref="O89:O92"/>
    <mergeCell ref="A93:A96"/>
    <mergeCell ref="B93:D96"/>
    <mergeCell ref="E93:E96"/>
    <mergeCell ref="F93:F96"/>
    <mergeCell ref="G93:G96"/>
    <mergeCell ref="H93:H96"/>
    <mergeCell ref="M93:M96"/>
    <mergeCell ref="N93:N96"/>
    <mergeCell ref="I93:I96"/>
    <mergeCell ref="L93:L96"/>
    <mergeCell ref="L89:L92"/>
    <mergeCell ref="M89:M92"/>
    <mergeCell ref="G89:G92"/>
    <mergeCell ref="H89:H92"/>
    <mergeCell ref="I89:I92"/>
    <mergeCell ref="A85:A88"/>
    <mergeCell ref="B85:D88"/>
    <mergeCell ref="A89:A92"/>
    <mergeCell ref="B89:D92"/>
    <mergeCell ref="E89:E92"/>
    <mergeCell ref="F89:F92"/>
    <mergeCell ref="O85:O88"/>
    <mergeCell ref="P85:P88"/>
    <mergeCell ref="P81:P84"/>
    <mergeCell ref="J84:K84"/>
    <mergeCell ref="L81:L84"/>
    <mergeCell ref="M81:M84"/>
    <mergeCell ref="N81:N84"/>
    <mergeCell ref="O81:O84"/>
    <mergeCell ref="J88:K88"/>
    <mergeCell ref="I85:I88"/>
    <mergeCell ref="L85:L88"/>
    <mergeCell ref="M85:M88"/>
    <mergeCell ref="N85:N88"/>
    <mergeCell ref="E85:E88"/>
    <mergeCell ref="F85:F88"/>
    <mergeCell ref="G85:G88"/>
    <mergeCell ref="H85:H88"/>
    <mergeCell ref="G81:G84"/>
    <mergeCell ref="H81:H84"/>
    <mergeCell ref="I81:I84"/>
    <mergeCell ref="A77:A80"/>
    <mergeCell ref="B77:D80"/>
    <mergeCell ref="A81:A84"/>
    <mergeCell ref="B81:D84"/>
    <mergeCell ref="E81:E84"/>
    <mergeCell ref="F81:F84"/>
    <mergeCell ref="P77:P80"/>
    <mergeCell ref="P73:P76"/>
    <mergeCell ref="J76:K76"/>
    <mergeCell ref="L73:L76"/>
    <mergeCell ref="M73:M76"/>
    <mergeCell ref="N73:N76"/>
    <mergeCell ref="O73:O76"/>
    <mergeCell ref="J80:K80"/>
    <mergeCell ref="L77:L80"/>
    <mergeCell ref="M77:M80"/>
    <mergeCell ref="N77:N80"/>
    <mergeCell ref="O77:O80"/>
    <mergeCell ref="G73:G76"/>
    <mergeCell ref="H73:H76"/>
    <mergeCell ref="I73:I76"/>
    <mergeCell ref="E77:E80"/>
    <mergeCell ref="F77:F80"/>
    <mergeCell ref="G77:G80"/>
    <mergeCell ref="H77:H80"/>
    <mergeCell ref="I77:I80"/>
    <mergeCell ref="A73:A76"/>
    <mergeCell ref="B73:D76"/>
    <mergeCell ref="E73:E76"/>
    <mergeCell ref="F73:F76"/>
    <mergeCell ref="N69:N72"/>
    <mergeCell ref="P65:P68"/>
    <mergeCell ref="J68:K68"/>
    <mergeCell ref="O69:O72"/>
    <mergeCell ref="P69:P72"/>
    <mergeCell ref="J72:K72"/>
    <mergeCell ref="N65:N68"/>
    <mergeCell ref="O65:O68"/>
    <mergeCell ref="A69:A72"/>
    <mergeCell ref="B69:B72"/>
    <mergeCell ref="C69:C72"/>
    <mergeCell ref="D69:D72"/>
    <mergeCell ref="E69:E72"/>
    <mergeCell ref="F69:F72"/>
    <mergeCell ref="I69:I72"/>
    <mergeCell ref="L69:L72"/>
    <mergeCell ref="G69:G72"/>
    <mergeCell ref="H69:H72"/>
    <mergeCell ref="L65:L68"/>
    <mergeCell ref="M65:M68"/>
    <mergeCell ref="M69:M72"/>
    <mergeCell ref="G65:G68"/>
    <mergeCell ref="H65:H68"/>
    <mergeCell ref="I65:I68"/>
    <mergeCell ref="A61:A64"/>
    <mergeCell ref="B61:D64"/>
    <mergeCell ref="A65:A68"/>
    <mergeCell ref="B65:D68"/>
    <mergeCell ref="E65:E68"/>
    <mergeCell ref="F65:F68"/>
    <mergeCell ref="O61:O64"/>
    <mergeCell ref="P61:P64"/>
    <mergeCell ref="P57:P60"/>
    <mergeCell ref="J60:K60"/>
    <mergeCell ref="L57:L60"/>
    <mergeCell ref="M57:M60"/>
    <mergeCell ref="N57:N60"/>
    <mergeCell ref="O57:O60"/>
    <mergeCell ref="J64:K64"/>
    <mergeCell ref="I61:I64"/>
    <mergeCell ref="L61:L64"/>
    <mergeCell ref="M61:M64"/>
    <mergeCell ref="N61:N64"/>
    <mergeCell ref="E61:E64"/>
    <mergeCell ref="F61:F64"/>
    <mergeCell ref="G61:G64"/>
    <mergeCell ref="H61:H64"/>
    <mergeCell ref="G57:G60"/>
    <mergeCell ref="H57:H60"/>
    <mergeCell ref="I57:I60"/>
    <mergeCell ref="A53:A56"/>
    <mergeCell ref="B53:D56"/>
    <mergeCell ref="A57:A60"/>
    <mergeCell ref="B57:D60"/>
    <mergeCell ref="E57:E60"/>
    <mergeCell ref="F57:F60"/>
    <mergeCell ref="O53:O56"/>
    <mergeCell ref="P53:P56"/>
    <mergeCell ref="P49:P52"/>
    <mergeCell ref="J52:K52"/>
    <mergeCell ref="L49:L52"/>
    <mergeCell ref="M49:M52"/>
    <mergeCell ref="N49:N52"/>
    <mergeCell ref="O49:O52"/>
    <mergeCell ref="J56:K56"/>
    <mergeCell ref="I53:I56"/>
    <mergeCell ref="L53:L56"/>
    <mergeCell ref="M53:M56"/>
    <mergeCell ref="N53:N56"/>
    <mergeCell ref="E53:E56"/>
    <mergeCell ref="F53:F56"/>
    <mergeCell ref="G53:G56"/>
    <mergeCell ref="H53:H56"/>
    <mergeCell ref="G49:G52"/>
    <mergeCell ref="H49:H52"/>
    <mergeCell ref="I49:I52"/>
    <mergeCell ref="A45:A48"/>
    <mergeCell ref="B45:D48"/>
    <mergeCell ref="A49:A52"/>
    <mergeCell ref="B49:D52"/>
    <mergeCell ref="E49:E52"/>
    <mergeCell ref="F49:F52"/>
    <mergeCell ref="O45:O48"/>
    <mergeCell ref="P45:P48"/>
    <mergeCell ref="P41:P44"/>
    <mergeCell ref="J44:K44"/>
    <mergeCell ref="L41:L44"/>
    <mergeCell ref="M41:M44"/>
    <mergeCell ref="N41:N44"/>
    <mergeCell ref="O41:O44"/>
    <mergeCell ref="J48:K48"/>
    <mergeCell ref="I45:I48"/>
    <mergeCell ref="L45:L48"/>
    <mergeCell ref="M45:M48"/>
    <mergeCell ref="N45:N48"/>
    <mergeCell ref="E45:E48"/>
    <mergeCell ref="F45:F48"/>
    <mergeCell ref="G45:G48"/>
    <mergeCell ref="H45:H48"/>
    <mergeCell ref="G41:G44"/>
    <mergeCell ref="H41:H44"/>
    <mergeCell ref="I41:I44"/>
    <mergeCell ref="A37:A40"/>
    <mergeCell ref="B37:D40"/>
    <mergeCell ref="A41:A44"/>
    <mergeCell ref="B41:D44"/>
    <mergeCell ref="E41:E44"/>
    <mergeCell ref="F41:F44"/>
    <mergeCell ref="O37:O40"/>
    <mergeCell ref="P37:P40"/>
    <mergeCell ref="P33:P36"/>
    <mergeCell ref="J36:K36"/>
    <mergeCell ref="L33:L36"/>
    <mergeCell ref="M33:M36"/>
    <mergeCell ref="N33:N36"/>
    <mergeCell ref="O33:O36"/>
    <mergeCell ref="J40:K40"/>
    <mergeCell ref="I37:I40"/>
    <mergeCell ref="L37:L40"/>
    <mergeCell ref="M37:M40"/>
    <mergeCell ref="N37:N40"/>
    <mergeCell ref="E37:E40"/>
    <mergeCell ref="F37:F40"/>
    <mergeCell ref="G37:G40"/>
    <mergeCell ref="H37:H40"/>
    <mergeCell ref="O29:O32"/>
    <mergeCell ref="P29:P32"/>
    <mergeCell ref="J32:K32"/>
    <mergeCell ref="A33:A36"/>
    <mergeCell ref="B33:D36"/>
    <mergeCell ref="E33:E36"/>
    <mergeCell ref="F33:F36"/>
    <mergeCell ref="G33:G36"/>
    <mergeCell ref="H33:H36"/>
    <mergeCell ref="I33:I36"/>
    <mergeCell ref="E29:E32"/>
    <mergeCell ref="F29:F32"/>
    <mergeCell ref="G29:G32"/>
    <mergeCell ref="H29:H32"/>
    <mergeCell ref="I29:I32"/>
    <mergeCell ref="L29:L32"/>
    <mergeCell ref="M29:M32"/>
    <mergeCell ref="N29:N32"/>
    <mergeCell ref="A25:A28"/>
    <mergeCell ref="B25:D28"/>
    <mergeCell ref="E25:E28"/>
    <mergeCell ref="F25:F28"/>
    <mergeCell ref="A29:A32"/>
    <mergeCell ref="B29:B32"/>
    <mergeCell ref="C29:C32"/>
    <mergeCell ref="D29:D32"/>
    <mergeCell ref="O25:O28"/>
    <mergeCell ref="P25:P28"/>
    <mergeCell ref="G25:G28"/>
    <mergeCell ref="H25:H28"/>
    <mergeCell ref="I25:I28"/>
    <mergeCell ref="L25:L28"/>
    <mergeCell ref="J28:K28"/>
    <mergeCell ref="M25:M28"/>
    <mergeCell ref="N25:N28"/>
    <mergeCell ref="G21:G24"/>
    <mergeCell ref="H21:H24"/>
    <mergeCell ref="I21:I24"/>
    <mergeCell ref="L21:L24"/>
    <mergeCell ref="J24:K24"/>
    <mergeCell ref="M21:M24"/>
    <mergeCell ref="N21:N24"/>
    <mergeCell ref="O21:O24"/>
    <mergeCell ref="P21:P24"/>
    <mergeCell ref="A17:A20"/>
    <mergeCell ref="B17:D20"/>
    <mergeCell ref="E17:E20"/>
    <mergeCell ref="F17:F20"/>
    <mergeCell ref="A21:A24"/>
    <mergeCell ref="B21:D24"/>
    <mergeCell ref="E21:E24"/>
    <mergeCell ref="F21:F24"/>
    <mergeCell ref="O17:O20"/>
    <mergeCell ref="P17:P20"/>
    <mergeCell ref="G17:G20"/>
    <mergeCell ref="H17:H20"/>
    <mergeCell ref="I17:I20"/>
    <mergeCell ref="L17:L20"/>
    <mergeCell ref="J20:K20"/>
    <mergeCell ref="M17:M20"/>
    <mergeCell ref="N17:N20"/>
    <mergeCell ref="G13:G16"/>
    <mergeCell ref="H13:H16"/>
    <mergeCell ref="I13:I16"/>
    <mergeCell ref="L13:L16"/>
    <mergeCell ref="J16:K16"/>
    <mergeCell ref="M13:M16"/>
    <mergeCell ref="N13:N16"/>
    <mergeCell ref="O13:O16"/>
    <mergeCell ref="P13:P16"/>
    <mergeCell ref="A9:A12"/>
    <mergeCell ref="B9:D12"/>
    <mergeCell ref="E9:E12"/>
    <mergeCell ref="F9:F12"/>
    <mergeCell ref="A13:A16"/>
    <mergeCell ref="B13:D16"/>
    <mergeCell ref="E13:E16"/>
    <mergeCell ref="F13:F16"/>
    <mergeCell ref="O9:O12"/>
    <mergeCell ref="P9:P12"/>
    <mergeCell ref="G9:G12"/>
    <mergeCell ref="H9:H12"/>
    <mergeCell ref="I9:I12"/>
    <mergeCell ref="L9:L12"/>
    <mergeCell ref="J12:K12"/>
    <mergeCell ref="M9:M12"/>
    <mergeCell ref="N9:N12"/>
    <mergeCell ref="O6:O7"/>
    <mergeCell ref="J7:K7"/>
    <mergeCell ref="G5:O5"/>
    <mergeCell ref="J8:K8"/>
    <mergeCell ref="G6:G7"/>
    <mergeCell ref="H6:L6"/>
    <mergeCell ref="M6:M7"/>
    <mergeCell ref="N6:N7"/>
    <mergeCell ref="M2:P2"/>
    <mergeCell ref="M3:P3"/>
    <mergeCell ref="A4:P4"/>
    <mergeCell ref="A5:A7"/>
    <mergeCell ref="B5:B7"/>
    <mergeCell ref="C5:C7"/>
    <mergeCell ref="D5:D7"/>
    <mergeCell ref="E5:E7"/>
    <mergeCell ref="F5:F7"/>
    <mergeCell ref="P5:P7"/>
  </mergeCells>
  <printOptions horizontalCentered="1"/>
  <pageMargins left="0.3937007874015748" right="0.3937007874015748" top="0.5118110236220472" bottom="0.4724409448818898" header="0.5118110236220472" footer="0.7874015748031497"/>
  <pageSetup horizontalDpi="300" verticalDpi="300" orientation="portrait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mpa</cp:lastModifiedBy>
  <cp:lastPrinted>2009-12-30T10:08:28Z</cp:lastPrinted>
  <dcterms:created xsi:type="dcterms:W3CDTF">2008-11-05T07:20:33Z</dcterms:created>
  <dcterms:modified xsi:type="dcterms:W3CDTF">2009-12-30T10:12:49Z</dcterms:modified>
  <cp:category/>
  <cp:version/>
  <cp:contentType/>
  <cp:contentStatus/>
</cp:coreProperties>
</file>